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max/Downloads/"/>
    </mc:Choice>
  </mc:AlternateContent>
  <xr:revisionPtr revIDLastSave="0" documentId="8_{6513027E-5F6E-4449-945B-204290F1696E}" xr6:coauthVersionLast="47" xr6:coauthVersionMax="47" xr10:uidLastSave="{00000000-0000-0000-0000-000000000000}"/>
  <bookViews>
    <workbookView xWindow="33040" yWindow="1840" windowWidth="28800" windowHeight="17500" xr2:uid="{00000000-000D-0000-FFFF-FFFF00000000}"/>
  </bookViews>
  <sheets>
    <sheet name="Index" sheetId="1" r:id="rId1"/>
    <sheet name="Sales Capacity Planning" sheetId="2" r:id="rId2"/>
    <sheet name="Summar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D17" i="3"/>
  <c r="E31" i="2"/>
  <c r="E23" i="3" s="1"/>
  <c r="D31" i="2"/>
  <c r="D23" i="3" s="1"/>
  <c r="E30" i="2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E29" i="2"/>
  <c r="F29" i="2" s="1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D26" i="2" s="1"/>
  <c r="D22" i="3" s="1"/>
  <c r="E22" i="2"/>
  <c r="F22" i="2" s="1"/>
  <c r="G22" i="2" l="1"/>
  <c r="F26" i="2"/>
  <c r="F22" i="3" s="1"/>
  <c r="F17" i="3"/>
  <c r="G29" i="2"/>
  <c r="F31" i="2"/>
  <c r="D27" i="2"/>
  <c r="D34" i="2"/>
  <c r="E26" i="2"/>
  <c r="E22" i="3" s="1"/>
  <c r="E27" i="2"/>
  <c r="D18" i="3" l="1"/>
  <c r="D35" i="2"/>
  <c r="F27" i="2"/>
  <c r="F23" i="3"/>
  <c r="F34" i="2"/>
  <c r="H29" i="2"/>
  <c r="G31" i="2"/>
  <c r="E34" i="2"/>
  <c r="E35" i="2"/>
  <c r="E18" i="3"/>
  <c r="H22" i="2"/>
  <c r="G26" i="2"/>
  <c r="G22" i="3" s="1"/>
  <c r="G17" i="3"/>
  <c r="G27" i="2" l="1"/>
  <c r="G23" i="3"/>
  <c r="G34" i="2"/>
  <c r="I29" i="2"/>
  <c r="H31" i="2"/>
  <c r="I22" i="2"/>
  <c r="H26" i="2"/>
  <c r="H22" i="3" s="1"/>
  <c r="H17" i="3"/>
  <c r="F18" i="3"/>
  <c r="F35" i="2"/>
  <c r="J29" i="2" l="1"/>
  <c r="I31" i="2"/>
  <c r="I26" i="2"/>
  <c r="I22" i="3" s="1"/>
  <c r="I17" i="3"/>
  <c r="J22" i="2"/>
  <c r="H27" i="2"/>
  <c r="H23" i="3"/>
  <c r="H34" i="2"/>
  <c r="G18" i="3"/>
  <c r="G35" i="2"/>
  <c r="H18" i="3" l="1"/>
  <c r="H35" i="2"/>
  <c r="I27" i="2"/>
  <c r="I23" i="3"/>
  <c r="I34" i="2"/>
  <c r="J17" i="3"/>
  <c r="J26" i="2"/>
  <c r="J22" i="3" s="1"/>
  <c r="K22" i="2"/>
  <c r="J31" i="2"/>
  <c r="K29" i="2"/>
  <c r="K17" i="3" l="1"/>
  <c r="L22" i="2"/>
  <c r="K26" i="2"/>
  <c r="K22" i="3" s="1"/>
  <c r="I18" i="3"/>
  <c r="I35" i="2"/>
  <c r="K31" i="2"/>
  <c r="L29" i="2"/>
  <c r="J23" i="3"/>
  <c r="J34" i="2"/>
  <c r="J27" i="2"/>
  <c r="M29" i="2" l="1"/>
  <c r="L31" i="2"/>
  <c r="K23" i="3"/>
  <c r="K34" i="2"/>
  <c r="K27" i="2"/>
  <c r="J18" i="3"/>
  <c r="J35" i="2"/>
  <c r="M22" i="2"/>
  <c r="L17" i="3"/>
  <c r="L26" i="2"/>
  <c r="L22" i="3" s="1"/>
  <c r="M17" i="3" l="1"/>
  <c r="N22" i="2"/>
  <c r="M26" i="2"/>
  <c r="M22" i="3" s="1"/>
  <c r="K18" i="3"/>
  <c r="K35" i="2"/>
  <c r="L23" i="3"/>
  <c r="L27" i="2"/>
  <c r="L34" i="2"/>
  <c r="M31" i="2"/>
  <c r="N29" i="2"/>
  <c r="M23" i="3" l="1"/>
  <c r="M34" i="2"/>
  <c r="M27" i="2"/>
  <c r="L18" i="3"/>
  <c r="L35" i="2"/>
  <c r="O29" i="2"/>
  <c r="N31" i="2"/>
  <c r="O22" i="2"/>
  <c r="N26" i="2"/>
  <c r="N22" i="3" s="1"/>
  <c r="N17" i="3"/>
  <c r="P22" i="2" l="1"/>
  <c r="O26" i="2"/>
  <c r="O22" i="3" s="1"/>
  <c r="O17" i="3"/>
  <c r="N27" i="2"/>
  <c r="N23" i="3"/>
  <c r="N34" i="2"/>
  <c r="P29" i="2"/>
  <c r="O31" i="2"/>
  <c r="M18" i="3"/>
  <c r="M35" i="2"/>
  <c r="O27" i="2" l="1"/>
  <c r="O23" i="3"/>
  <c r="O34" i="2"/>
  <c r="Q29" i="2"/>
  <c r="P31" i="2"/>
  <c r="N18" i="3"/>
  <c r="N35" i="2"/>
  <c r="Q22" i="2"/>
  <c r="P26" i="2"/>
  <c r="P22" i="3" s="1"/>
  <c r="P17" i="3"/>
  <c r="Q26" i="2" l="1"/>
  <c r="Q22" i="3" s="1"/>
  <c r="Q17" i="3"/>
  <c r="R22" i="2"/>
  <c r="P27" i="2"/>
  <c r="P23" i="3"/>
  <c r="P34" i="2"/>
  <c r="R29" i="2"/>
  <c r="Q31" i="2"/>
  <c r="O18" i="3"/>
  <c r="O35" i="2"/>
  <c r="Q27" i="2" l="1"/>
  <c r="Q23" i="3"/>
  <c r="Q34" i="2"/>
  <c r="R31" i="2"/>
  <c r="S29" i="2"/>
  <c r="P18" i="3"/>
  <c r="P35" i="2"/>
  <c r="R17" i="3"/>
  <c r="S22" i="2"/>
  <c r="R26" i="2"/>
  <c r="R22" i="3" s="1"/>
  <c r="S17" i="3" l="1"/>
  <c r="T22" i="2"/>
  <c r="S26" i="2"/>
  <c r="S22" i="3" s="1"/>
  <c r="S31" i="2"/>
  <c r="T29" i="2"/>
  <c r="R23" i="3"/>
  <c r="R34" i="2"/>
  <c r="R27" i="2"/>
  <c r="Q18" i="3"/>
  <c r="Q35" i="2"/>
  <c r="R18" i="3" l="1"/>
  <c r="R35" i="2"/>
  <c r="T31" i="2"/>
  <c r="U29" i="2"/>
  <c r="S23" i="3"/>
  <c r="S34" i="2"/>
  <c r="S27" i="2"/>
  <c r="T26" i="2"/>
  <c r="T22" i="3" s="1"/>
  <c r="U22" i="2"/>
  <c r="T17" i="3"/>
  <c r="V29" i="2" l="1"/>
  <c r="U31" i="2"/>
  <c r="S18" i="3"/>
  <c r="S35" i="2"/>
  <c r="T23" i="3"/>
  <c r="T34" i="2"/>
  <c r="T27" i="2"/>
  <c r="V22" i="2"/>
  <c r="U17" i="3"/>
  <c r="U26" i="2"/>
  <c r="U22" i="3" s="1"/>
  <c r="U34" i="2" l="1"/>
  <c r="U27" i="2"/>
  <c r="U23" i="3"/>
  <c r="W22" i="2"/>
  <c r="V26" i="2"/>
  <c r="V22" i="3" s="1"/>
  <c r="V17" i="3"/>
  <c r="T18" i="3"/>
  <c r="T35" i="2"/>
  <c r="W29" i="2"/>
  <c r="V31" i="2"/>
  <c r="X22" i="2" l="1"/>
  <c r="W26" i="2"/>
  <c r="W22" i="3" s="1"/>
  <c r="W17" i="3"/>
  <c r="V27" i="2"/>
  <c r="V23" i="3"/>
  <c r="V34" i="2"/>
  <c r="U18" i="3"/>
  <c r="U35" i="2"/>
  <c r="X29" i="2"/>
  <c r="W31" i="2"/>
  <c r="W27" i="2" l="1"/>
  <c r="W23" i="3"/>
  <c r="W34" i="2"/>
  <c r="Y29" i="2"/>
  <c r="X31" i="2"/>
  <c r="Y22" i="2"/>
  <c r="X26" i="2"/>
  <c r="X22" i="3" s="1"/>
  <c r="X17" i="3"/>
  <c r="V18" i="3"/>
  <c r="V35" i="2"/>
  <c r="Y26" i="2" l="1"/>
  <c r="Y22" i="3" s="1"/>
  <c r="Y17" i="3"/>
  <c r="Z22" i="2"/>
  <c r="X27" i="2"/>
  <c r="X23" i="3"/>
  <c r="X34" i="2"/>
  <c r="Z29" i="2"/>
  <c r="Y31" i="2"/>
  <c r="W18" i="3"/>
  <c r="W35" i="2"/>
  <c r="Y27" i="2" l="1"/>
  <c r="Y23" i="3"/>
  <c r="Y34" i="2"/>
  <c r="Z31" i="2"/>
  <c r="AA29" i="2"/>
  <c r="AA31" i="2" s="1"/>
  <c r="X18" i="3"/>
  <c r="X35" i="2"/>
  <c r="Z17" i="3"/>
  <c r="AA22" i="2"/>
  <c r="Z26" i="2"/>
  <c r="Z22" i="3" s="1"/>
  <c r="AA17" i="3" l="1"/>
  <c r="AA26" i="2"/>
  <c r="AA22" i="3" s="1"/>
  <c r="Y18" i="3"/>
  <c r="Y35" i="2"/>
  <c r="AA23" i="3"/>
  <c r="AA34" i="2"/>
  <c r="AA27" i="2"/>
  <c r="Z34" i="2"/>
  <c r="Z23" i="3"/>
  <c r="Z27" i="2"/>
  <c r="AA18" i="3" l="1"/>
  <c r="AA35" i="2"/>
  <c r="Z18" i="3"/>
  <c r="Z35" i="2"/>
</calcChain>
</file>

<file path=xl/sharedStrings.xml><?xml version="1.0" encoding="utf-8"?>
<sst xmlns="http://schemas.openxmlformats.org/spreadsheetml/2006/main" count="83" uniqueCount="75">
  <si>
    <t>Welcome to our Sales Capacity Model! Here are a few things to know before you get started.</t>
  </si>
  <si>
    <r>
      <rPr>
        <b/>
        <sz val="11"/>
        <color rgb="FF000000"/>
        <rFont val="Arial"/>
      </rPr>
      <t>AEs Ramp:</t>
    </r>
    <r>
      <rPr>
        <sz val="11"/>
        <color rgb="FF000000"/>
        <rFont val="Arial"/>
      </rPr>
      <t xml:space="preserve"> </t>
    </r>
  </si>
  <si>
    <t>The average length of time for an AE to meet 100% of quota</t>
  </si>
  <si>
    <r>
      <rPr>
        <b/>
        <sz val="11"/>
        <color rgb="FF000000"/>
        <rFont val="Arial"/>
      </rPr>
      <t>ARR Growth:</t>
    </r>
    <r>
      <rPr>
        <sz val="11"/>
        <color rgb="FF000000"/>
        <rFont val="Arial"/>
      </rPr>
      <t xml:space="preserve"> </t>
    </r>
  </si>
  <si>
    <t>The target growth rate of annual revenue</t>
  </si>
  <si>
    <r>
      <rPr>
        <b/>
        <sz val="11"/>
        <color rgb="FF000000"/>
        <rFont val="Arial"/>
      </rPr>
      <t>ARR Booking Target:</t>
    </r>
    <r>
      <rPr>
        <sz val="11"/>
        <color rgb="FF000000"/>
        <rFont val="Arial"/>
      </rPr>
      <t xml:space="preserve"> </t>
    </r>
  </si>
  <si>
    <t>Yearly ARR target needed to meet company objectives</t>
  </si>
  <si>
    <r>
      <rPr>
        <b/>
        <sz val="11"/>
        <color rgb="FF000000"/>
        <rFont val="Arial"/>
      </rPr>
      <t>Quota per AE:</t>
    </r>
    <r>
      <rPr>
        <sz val="11"/>
        <color rgb="FF000000"/>
        <rFont val="Arial"/>
      </rPr>
      <t xml:space="preserve"> </t>
    </r>
  </si>
  <si>
    <t>Sales target for fully ramped AEs by month</t>
  </si>
  <si>
    <t xml:space="preserve">Attainment: </t>
  </si>
  <si>
    <t>The percentage of AE targets achieved</t>
  </si>
  <si>
    <r>
      <rPr>
        <b/>
        <sz val="11"/>
        <color rgb="FF000000"/>
        <rFont val="Arial"/>
      </rPr>
      <t>Quota per AE Adjusted</t>
    </r>
    <r>
      <rPr>
        <sz val="11"/>
        <color rgb="FF000000"/>
        <rFont val="Arial"/>
      </rPr>
      <t xml:space="preserve">: </t>
    </r>
  </si>
  <si>
    <t>Adjusted revenue target based on attainment</t>
  </si>
  <si>
    <t xml:space="preserve">AEs Target Required: </t>
  </si>
  <si>
    <t xml:space="preserve">The number of AEs needed to accomplish projected ARR </t>
  </si>
  <si>
    <r>
      <rPr>
        <b/>
        <sz val="11"/>
        <color rgb="FF000000"/>
        <rFont val="Arial"/>
      </rPr>
      <t>ARR Achieved</t>
    </r>
    <r>
      <rPr>
        <sz val="11"/>
        <color rgb="FF000000"/>
        <rFont val="Arial"/>
      </rPr>
      <t xml:space="preserve">: </t>
    </r>
  </si>
  <si>
    <t>Total ARR based on the projected sales hires</t>
  </si>
  <si>
    <r>
      <rPr>
        <b/>
        <sz val="11"/>
        <color rgb="FF000000"/>
        <rFont val="Arial"/>
      </rPr>
      <t>Current AEs</t>
    </r>
    <r>
      <rPr>
        <sz val="11"/>
        <color rgb="FF000000"/>
        <rFont val="Arial"/>
      </rPr>
      <t xml:space="preserve">: </t>
    </r>
  </si>
  <si>
    <t>Total number of AEs, regardless of their ramp period</t>
  </si>
  <si>
    <t xml:space="preserve">Current AEs Productivity: </t>
  </si>
  <si>
    <t xml:space="preserve">The level of AE productivity taking into account the sales </t>
  </si>
  <si>
    <t>hiring plan ramp periods</t>
  </si>
  <si>
    <r>
      <rPr>
        <b/>
        <sz val="11"/>
        <color rgb="FF000000"/>
        <rFont val="Arial"/>
      </rPr>
      <t>AEs New Hire:</t>
    </r>
    <r>
      <rPr>
        <sz val="11"/>
        <color rgb="FF000000"/>
        <rFont val="Arial"/>
      </rPr>
      <t xml:space="preserve"> </t>
    </r>
  </si>
  <si>
    <t>The number of new AEs per month</t>
  </si>
  <si>
    <r>
      <rPr>
        <b/>
        <sz val="11"/>
        <color rgb="FF000000"/>
        <rFont val="Arial"/>
      </rPr>
      <t>AEs Fully Ramped</t>
    </r>
    <r>
      <rPr>
        <sz val="11"/>
        <color rgb="FF000000"/>
        <rFont val="Arial"/>
      </rPr>
      <t xml:space="preserve">: </t>
    </r>
  </si>
  <si>
    <t>The number of fully ramped AEs</t>
  </si>
  <si>
    <r>
      <rPr>
        <b/>
        <sz val="11"/>
        <color rgb="FF000000"/>
        <rFont val="Arial"/>
      </rPr>
      <t>AEs Difference Achieved vs Target:</t>
    </r>
    <r>
      <rPr>
        <sz val="11"/>
        <color rgb="FF000000"/>
        <rFont val="Arial"/>
      </rPr>
      <t xml:space="preserve"> </t>
    </r>
  </si>
  <si>
    <t>The difference between the needed AEs to meet ARR goals</t>
  </si>
  <si>
    <t>and the projected AEs outlined in the sales hiring plan</t>
  </si>
  <si>
    <r>
      <rPr>
        <b/>
        <sz val="11"/>
        <color rgb="FF000000"/>
        <rFont val="Arial"/>
      </rPr>
      <t>ARR Difference Achieved vs Target:</t>
    </r>
    <r>
      <rPr>
        <sz val="11"/>
        <color rgb="FF000000"/>
        <rFont val="Arial"/>
      </rPr>
      <t xml:space="preserve"> </t>
    </r>
  </si>
  <si>
    <t xml:space="preserve">The difference between the achieved ARR and the </t>
  </si>
  <si>
    <t>projected target</t>
  </si>
  <si>
    <r>
      <rPr>
        <b/>
        <i/>
        <sz val="10"/>
        <color theme="1"/>
        <rFont val="Inter, Arial"/>
      </rPr>
      <t xml:space="preserve">Step 1:  </t>
    </r>
    <r>
      <rPr>
        <sz val="10"/>
        <color theme="1"/>
        <rFont val="Inter, Arial"/>
      </rPr>
      <t xml:space="preserve">Read through this page and the legend below to understand the structure of the model.        </t>
    </r>
  </si>
  <si>
    <r>
      <rPr>
        <b/>
        <i/>
        <sz val="10"/>
        <color theme="1"/>
        <rFont val="Inter, Arial"/>
      </rPr>
      <t xml:space="preserve">Step 2:  </t>
    </r>
    <r>
      <rPr>
        <sz val="10"/>
        <color theme="1"/>
        <rFont val="Inter, Arial"/>
      </rPr>
      <t xml:space="preserve">Go to the Sales Capacity Planning tab and review the fields provided.	</t>
    </r>
  </si>
  <si>
    <r>
      <rPr>
        <b/>
        <i/>
        <sz val="10"/>
        <color theme="1"/>
        <rFont val="Inter, Arial"/>
      </rPr>
      <t xml:space="preserve">Step 4:  </t>
    </r>
    <r>
      <rPr>
        <i/>
        <sz val="10"/>
        <color theme="1"/>
        <rFont val="Inter, Arial"/>
      </rPr>
      <t>Start by filling out the AEs ramp schedule (row 16) and all manual inputs in yellow (columns N-AA).</t>
    </r>
  </si>
  <si>
    <r>
      <rPr>
        <b/>
        <i/>
        <sz val="10"/>
        <color theme="1"/>
        <rFont val="Inter, Arial"/>
      </rPr>
      <t xml:space="preserve">Step 5:   </t>
    </r>
    <r>
      <rPr>
        <sz val="10"/>
        <color theme="1"/>
        <rFont val="Inter, Arial"/>
      </rPr>
      <t xml:space="preserve">Revenue growth will be automatically calculated once your manual inputs and historical data have been added.
</t>
    </r>
  </si>
  <si>
    <r>
      <rPr>
        <b/>
        <sz val="10"/>
        <color rgb="FF000000"/>
        <rFont val="Inter"/>
      </rPr>
      <t>Step 6:</t>
    </r>
    <r>
      <rPr>
        <sz val="10"/>
        <color rgb="FF000000"/>
        <rFont val="Inter"/>
      </rPr>
      <t xml:space="preserve"> Once you have filled out the respective fields, click on the Summary tab to see a rundown of how many AEs you will need and their respective targets to reach your projected ARR.</t>
    </r>
  </si>
  <si>
    <t>After gaining these valuable insights, you and your team will be able to have more strategic conversations around headcount, revenue targets, and operational strategy for the future.</t>
  </si>
  <si>
    <t>Legend</t>
  </si>
  <si>
    <t>Manual inputs</t>
  </si>
  <si>
    <t>Calculations</t>
  </si>
  <si>
    <t>Historic data (actuals)</t>
  </si>
  <si>
    <t xml:space="preserve">  Manual inputs </t>
  </si>
  <si>
    <t>1</t>
  </si>
  <si>
    <t xml:space="preserve">  Calculations</t>
  </si>
  <si>
    <t xml:space="preserve">  Historical data (actuals)</t>
  </si>
  <si>
    <t>Fully Ramped</t>
  </si>
  <si>
    <t>Sales Capacity Model</t>
  </si>
  <si>
    <t>ARR Growth</t>
  </si>
  <si>
    <t>ARR Booking Target</t>
  </si>
  <si>
    <t>Quota per AE</t>
  </si>
  <si>
    <t>Attainment</t>
  </si>
  <si>
    <t>Quota per AE Adjusted</t>
  </si>
  <si>
    <t>AEs Target required</t>
  </si>
  <si>
    <t>ARR Achieved</t>
  </si>
  <si>
    <t>AEs New hires</t>
  </si>
  <si>
    <t>AEs Fully Ramped</t>
  </si>
  <si>
    <t>Current AEs</t>
  </si>
  <si>
    <t>Current AEs Productivity</t>
  </si>
  <si>
    <t>Ratios</t>
  </si>
  <si>
    <t>AEs Difference Achieved vs Target</t>
  </si>
  <si>
    <t>ARR Difference Achieved vs Target</t>
  </si>
  <si>
    <t xml:space="preserve">  Historic data (actuals)</t>
  </si>
  <si>
    <t>ARR</t>
  </si>
  <si>
    <t>AEs</t>
  </si>
  <si>
    <t xml:space="preserve">Welcome to our topline sales capacity model template. Here's how to get started: </t>
  </si>
  <si>
    <r>
      <rPr>
        <b/>
        <sz val="30"/>
        <color rgb="FF006FA5"/>
        <rFont val="Inter"/>
      </rPr>
      <t>Sales Capacity</t>
    </r>
    <r>
      <rPr>
        <b/>
        <sz val="30"/>
        <color rgb="FF000000"/>
        <rFont val="Inter"/>
      </rPr>
      <t xml:space="preserve"> </t>
    </r>
    <r>
      <rPr>
        <b/>
        <sz val="30"/>
        <color rgb="FF006EA5"/>
        <rFont val="Inter"/>
      </rPr>
      <t>Planning</t>
    </r>
  </si>
  <si>
    <r>
      <rPr>
        <b/>
        <i/>
        <sz val="10"/>
        <color theme="1"/>
        <rFont val="Inter, Arial"/>
      </rPr>
      <t xml:space="preserve">Step 3:  </t>
    </r>
    <r>
      <rPr>
        <i/>
        <sz val="10"/>
        <color theme="1"/>
        <rFont val="Inter, Arial"/>
      </rPr>
      <t>Fill out all historical data in blue</t>
    </r>
  </si>
  <si>
    <t xml:space="preserve">       How do you use this sales capacity model?</t>
  </si>
  <si>
    <t xml:space="preserve">      Legend</t>
  </si>
  <si>
    <t xml:space="preserve">A sales capacity model is one of the ways in which a business can plan top line revenue. However, it can be a pain to build and maintain one from scratch. Use this free plug-and-play template and get a head start on your revenue forecast.
</t>
  </si>
  <si>
    <t>Model terminology</t>
  </si>
  <si>
    <t>Month Since Hire</t>
  </si>
  <si>
    <t>% Monthly Attainment Ramp</t>
  </si>
  <si>
    <t>REP RAMP (Note: any % after the max month since hire is assumed to be 100% attainment)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</si>
</sst>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"/>
    <numFmt numFmtId="165" formatCode="mm/dd/yyyy"/>
    <numFmt numFmtId="166" formatCode="&quot;$&quot;#,##0"/>
    <numFmt numFmtId="167" formatCode="&quot;$&quot;#,##0.00"/>
  </numFmts>
  <fonts count="39">
    <font>
      <sz val="10"/>
      <color rgb="FF000000"/>
      <name val="Arial"/>
      <scheme val="minor"/>
    </font>
    <font>
      <sz val="10"/>
      <color theme="1"/>
      <name val="Inter"/>
    </font>
    <font>
      <sz val="24"/>
      <color theme="1"/>
      <name val="Inter"/>
    </font>
    <font>
      <sz val="10"/>
      <name val="Arial"/>
    </font>
    <font>
      <sz val="10"/>
      <color theme="1"/>
      <name val="Arial"/>
      <scheme val="minor"/>
    </font>
    <font>
      <sz val="10"/>
      <color theme="0"/>
      <name val="Inter"/>
    </font>
    <font>
      <sz val="10"/>
      <color theme="1"/>
      <name val="Arial"/>
    </font>
    <font>
      <b/>
      <sz val="11"/>
      <color rgb="FF000000"/>
      <name val="Arial"/>
    </font>
    <font>
      <sz val="11"/>
      <color theme="1"/>
      <name val="Inter"/>
    </font>
    <font>
      <sz val="11"/>
      <color rgb="FF000000"/>
      <name val="Arial"/>
    </font>
    <font>
      <sz val="11"/>
      <color theme="1"/>
      <name val="Arial"/>
    </font>
    <font>
      <b/>
      <sz val="12"/>
      <color theme="1"/>
      <name val="Inter"/>
    </font>
    <font>
      <b/>
      <i/>
      <sz val="10"/>
      <color theme="1"/>
      <name val="Inter"/>
    </font>
    <font>
      <sz val="10"/>
      <color rgb="FF000000"/>
      <name val="Inter"/>
    </font>
    <font>
      <b/>
      <sz val="10"/>
      <color rgb="FF826715"/>
      <name val="Inter"/>
    </font>
    <font>
      <b/>
      <sz val="10"/>
      <color rgb="FF274E13"/>
      <name val="Inter"/>
    </font>
    <font>
      <b/>
      <sz val="10"/>
      <color rgb="FF006EA5"/>
      <name val="Inter"/>
    </font>
    <font>
      <b/>
      <sz val="11"/>
      <color theme="1"/>
      <name val="Inter"/>
    </font>
    <font>
      <i/>
      <sz val="10"/>
      <color theme="1"/>
      <name val="Inter"/>
    </font>
    <font>
      <b/>
      <sz val="10"/>
      <color rgb="FF0A7660"/>
      <name val="Inter"/>
    </font>
    <font>
      <b/>
      <sz val="10"/>
      <color theme="1"/>
      <name val="Inter"/>
    </font>
    <font>
      <b/>
      <sz val="11"/>
      <color rgb="FFFFFFFF"/>
      <name val="Inter"/>
    </font>
    <font>
      <sz val="10"/>
      <color rgb="FF006EA5"/>
      <name val="Inter"/>
    </font>
    <font>
      <sz val="10"/>
      <color rgb="FF826715"/>
      <name val="Inter"/>
    </font>
    <font>
      <sz val="10"/>
      <color rgb="FF0A7660"/>
      <name val="Inter"/>
    </font>
    <font>
      <b/>
      <sz val="30"/>
      <color rgb="FF000000"/>
      <name val="Inter"/>
    </font>
    <font>
      <b/>
      <i/>
      <sz val="10"/>
      <color theme="1"/>
      <name val="Inter, Arial"/>
    </font>
    <font>
      <sz val="10"/>
      <color theme="1"/>
      <name val="Inter, Arial"/>
    </font>
    <font>
      <i/>
      <sz val="10"/>
      <color theme="1"/>
      <name val="Inter, Arial"/>
    </font>
    <font>
      <b/>
      <sz val="10"/>
      <color rgb="FF000000"/>
      <name val="Inter"/>
    </font>
    <font>
      <b/>
      <sz val="14"/>
      <color theme="1"/>
      <name val="Inter"/>
    </font>
    <font>
      <b/>
      <sz val="30"/>
      <color rgb="FF006FA5"/>
      <name val="Inter"/>
    </font>
    <font>
      <b/>
      <sz val="30"/>
      <color rgb="FF006EA5"/>
      <name val="Inter"/>
    </font>
    <font>
      <b/>
      <sz val="12"/>
      <color theme="0"/>
      <name val="Inter"/>
    </font>
    <font>
      <b/>
      <sz val="12"/>
      <color rgb="FFFFFFFF"/>
      <name val="Inter"/>
    </font>
    <font>
      <sz val="13"/>
      <color theme="1"/>
      <name val="Inter"/>
    </font>
    <font>
      <sz val="13"/>
      <name val="Arial"/>
      <family val="2"/>
    </font>
    <font>
      <b/>
      <sz val="12"/>
      <color rgb="FF000000"/>
      <name val="Arial"/>
      <family val="2"/>
    </font>
    <font>
      <b/>
      <i/>
      <sz val="10"/>
      <color rgb="FF000000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FF1F2"/>
        <bgColor rgb="FFEFF1F2"/>
      </patternFill>
    </fill>
    <fill>
      <patternFill patternType="solid">
        <fgColor rgb="FFF7F8F8"/>
        <bgColor rgb="FFF7F8F8"/>
      </patternFill>
    </fill>
    <fill>
      <patternFill patternType="solid">
        <fgColor rgb="FFFFF6DA"/>
        <bgColor rgb="FFFFF6DA"/>
      </patternFill>
    </fill>
    <fill>
      <patternFill patternType="solid">
        <fgColor rgb="FFE9FAF7"/>
        <bgColor rgb="FFE9FAF7"/>
      </patternFill>
    </fill>
    <fill>
      <patternFill patternType="solid">
        <fgColor rgb="FFEBF8FF"/>
        <bgColor rgb="FFEBF8FF"/>
      </patternFill>
    </fill>
    <fill>
      <patternFill patternType="solid">
        <fgColor rgb="FFE3FCF7"/>
        <bgColor rgb="FFE3FCF7"/>
      </patternFill>
    </fill>
    <fill>
      <patternFill patternType="solid">
        <fgColor rgb="FFB4A7D6"/>
        <bgColor rgb="FFB4A7D6"/>
      </patternFill>
    </fill>
    <fill>
      <patternFill patternType="solid">
        <fgColor rgb="FF0F3E65"/>
        <bgColor rgb="FF0F3E65"/>
      </patternFill>
    </fill>
    <fill>
      <patternFill patternType="solid">
        <fgColor rgb="FFEAD1DC"/>
        <bgColor rgb="FFEAD1DC"/>
      </patternFill>
    </fill>
    <fill>
      <patternFill patternType="solid">
        <fgColor rgb="FFDFDBF1"/>
        <bgColor rgb="FFDFDBF1"/>
      </patternFill>
    </fill>
    <fill>
      <patternFill patternType="solid">
        <fgColor rgb="FFD9D9D9"/>
        <bgColor rgb="FFD9D9D9"/>
      </patternFill>
    </fill>
    <fill>
      <patternFill patternType="solid">
        <fgColor rgb="FF006FA5"/>
        <bgColor rgb="FF006EA5"/>
      </patternFill>
    </fill>
    <fill>
      <patternFill patternType="solid">
        <fgColor rgb="FF006FA5"/>
        <bgColor rgb="FFF7F8F8"/>
      </patternFill>
    </fill>
  </fills>
  <borders count="72">
    <border>
      <left/>
      <right/>
      <top/>
      <bottom/>
      <diagonal/>
    </border>
    <border>
      <left style="thin">
        <color rgb="FFEFF1F2"/>
      </left>
      <right style="thin">
        <color rgb="FFEFF1F2"/>
      </right>
      <top style="thin">
        <color rgb="FFEFF1F2"/>
      </top>
      <bottom style="thin">
        <color rgb="FFEFF1F2"/>
      </bottom>
      <diagonal/>
    </border>
    <border>
      <left style="thin">
        <color rgb="FFEFF1F2"/>
      </left>
      <right style="thin">
        <color rgb="FFEFF1F2"/>
      </right>
      <top/>
      <bottom style="thin">
        <color rgb="FFEFF1F2"/>
      </bottom>
      <diagonal/>
    </border>
    <border>
      <left style="thin">
        <color rgb="FFEFF1F2"/>
      </left>
      <right/>
      <top style="thin">
        <color rgb="FFEFF1F2"/>
      </top>
      <bottom style="thin">
        <color rgb="FFEFF1F2"/>
      </bottom>
      <diagonal/>
    </border>
    <border>
      <left/>
      <right/>
      <top style="thin">
        <color rgb="FFEFF1F2"/>
      </top>
      <bottom style="thin">
        <color rgb="FFEFF1F2"/>
      </bottom>
      <diagonal/>
    </border>
    <border>
      <left/>
      <right style="thin">
        <color rgb="FFEFF1F2"/>
      </right>
      <top style="thin">
        <color rgb="FFEFF1F2"/>
      </top>
      <bottom style="thin">
        <color rgb="FFEFF1F2"/>
      </bottom>
      <diagonal/>
    </border>
    <border>
      <left/>
      <right/>
      <top/>
      <bottom style="thin">
        <color rgb="FFEFF1F2"/>
      </bottom>
      <diagonal/>
    </border>
    <border>
      <left/>
      <right style="thin">
        <color rgb="FFEFF1F2"/>
      </right>
      <top/>
      <bottom style="thin">
        <color rgb="FFEFF1F2"/>
      </bottom>
      <diagonal/>
    </border>
    <border>
      <left style="thin">
        <color rgb="FFEFF1F2"/>
      </left>
      <right style="thin">
        <color rgb="FFEFF1F2"/>
      </right>
      <top style="thin">
        <color rgb="FFEFF1F2"/>
      </top>
      <bottom/>
      <diagonal/>
    </border>
    <border>
      <left style="thin">
        <color rgb="FFEFF1F2"/>
      </left>
      <right style="thin">
        <color rgb="FFEFF1F2"/>
      </right>
      <top/>
      <bottom/>
      <diagonal/>
    </border>
    <border>
      <left style="thin">
        <color rgb="FFCFE2F3"/>
      </left>
      <right style="thin">
        <color rgb="FF006EA5"/>
      </right>
      <top style="thin">
        <color rgb="FFCFE2F3"/>
      </top>
      <bottom style="thin">
        <color rgb="FF006EA5"/>
      </bottom>
      <diagonal/>
    </border>
    <border>
      <left style="thin">
        <color rgb="FF006EA5"/>
      </left>
      <right style="thin">
        <color rgb="FF006EA5"/>
      </right>
      <top style="thin">
        <color rgb="FFCFE2F3"/>
      </top>
      <bottom style="thin">
        <color rgb="FF006EA5"/>
      </bottom>
      <diagonal/>
    </border>
    <border>
      <left style="thin">
        <color rgb="FF006EA5"/>
      </left>
      <right style="thin">
        <color rgb="FFCFE2F3"/>
      </right>
      <top style="thin">
        <color rgb="FFCFE2F3"/>
      </top>
      <bottom style="thin">
        <color rgb="FF006EA5"/>
      </bottom>
      <diagonal/>
    </border>
    <border>
      <left style="thin">
        <color rgb="FFCFE2F3"/>
      </left>
      <right style="thin">
        <color rgb="FF006EA5"/>
      </right>
      <top style="thin">
        <color rgb="FF006EA5"/>
      </top>
      <bottom style="thin">
        <color rgb="FF006EA5"/>
      </bottom>
      <diagonal/>
    </border>
    <border>
      <left style="thin">
        <color rgb="FF006EA5"/>
      </left>
      <right style="thin">
        <color rgb="FF006EA5"/>
      </right>
      <top style="thin">
        <color rgb="FF006EA5"/>
      </top>
      <bottom style="thin">
        <color rgb="FF006EA5"/>
      </bottom>
      <diagonal/>
    </border>
    <border>
      <left style="thin">
        <color rgb="FF006EA5"/>
      </left>
      <right style="thin">
        <color rgb="FFCFE2F3"/>
      </right>
      <top style="thin">
        <color rgb="FF006EA5"/>
      </top>
      <bottom style="thin">
        <color rgb="FF006EA5"/>
      </bottom>
      <diagonal/>
    </border>
    <border>
      <left style="thin">
        <color rgb="FFCFE2F3"/>
      </left>
      <right style="thin">
        <color rgb="FFF7F8F8"/>
      </right>
      <top style="thin">
        <color rgb="FFF7F8F8"/>
      </top>
      <bottom style="thin">
        <color rgb="FFF7F8F8"/>
      </bottom>
      <diagonal/>
    </border>
    <border>
      <left/>
      <right style="thin">
        <color rgb="FFF7F8F8"/>
      </right>
      <top style="thin">
        <color rgb="FFF7F8F8"/>
      </top>
      <bottom style="thin">
        <color rgb="FFF7F8F8"/>
      </bottom>
      <diagonal/>
    </border>
    <border>
      <left/>
      <right style="thin">
        <color rgb="FFCFE2F3"/>
      </right>
      <top/>
      <bottom style="thin">
        <color rgb="FFF7F8F8"/>
      </bottom>
      <diagonal/>
    </border>
    <border>
      <left style="thin">
        <color rgb="FFCFE2F3"/>
      </left>
      <right style="thin">
        <color rgb="FFF7F8F8"/>
      </right>
      <top/>
      <bottom style="thin">
        <color rgb="FFF7F8F8"/>
      </bottom>
      <diagonal/>
    </border>
    <border>
      <left/>
      <right style="thin">
        <color rgb="FFF7F8F8"/>
      </right>
      <top/>
      <bottom style="thin">
        <color rgb="FFF7F8F8"/>
      </bottom>
      <diagonal/>
    </border>
    <border>
      <left style="thin">
        <color rgb="FFF7F8F8"/>
      </left>
      <right style="thin">
        <color rgb="FFF7F8F8"/>
      </right>
      <top/>
      <bottom style="thin">
        <color rgb="FFF7F8F8"/>
      </bottom>
      <diagonal/>
    </border>
    <border>
      <left style="thin">
        <color rgb="FFF7F8F8"/>
      </left>
      <right style="thin">
        <color rgb="FFCFE2F3"/>
      </right>
      <top/>
      <bottom style="thin">
        <color rgb="FFF7F8F8"/>
      </bottom>
      <diagonal/>
    </border>
    <border>
      <left/>
      <right style="thin">
        <color rgb="FFF7F8F8"/>
      </right>
      <top/>
      <bottom/>
      <diagonal/>
    </border>
    <border>
      <left style="thin">
        <color rgb="FFF7F8F8"/>
      </left>
      <right style="thin">
        <color rgb="FFF7F8F8"/>
      </right>
      <top/>
      <bottom/>
      <diagonal/>
    </border>
    <border>
      <left style="thin">
        <color rgb="FFF7F8F8"/>
      </left>
      <right style="thin">
        <color rgb="FFCFE2F3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F7F8F8"/>
      </right>
      <top style="thin">
        <color rgb="FFD9D9D9"/>
      </top>
      <bottom style="thin">
        <color rgb="FFD9D9D9"/>
      </bottom>
      <diagonal/>
    </border>
    <border>
      <left style="thin">
        <color rgb="FFF7F8F8"/>
      </left>
      <right style="thin">
        <color rgb="FFF7F8F8"/>
      </right>
      <top style="thin">
        <color rgb="FFD9D9D9"/>
      </top>
      <bottom style="thin">
        <color rgb="FFD9D9D9"/>
      </bottom>
      <diagonal/>
    </border>
    <border>
      <left style="thin">
        <color rgb="FFF7F8F8"/>
      </left>
      <right/>
      <top style="thin">
        <color rgb="FFD9D9D9"/>
      </top>
      <bottom style="thin">
        <color rgb="FFD9D9D9"/>
      </bottom>
      <diagonal/>
    </border>
    <border>
      <left style="thin">
        <color rgb="FFF7F8F8"/>
      </left>
      <right style="thin">
        <color rgb="FFD2DFFC"/>
      </right>
      <top style="thin">
        <color rgb="FFF7F8F8"/>
      </top>
      <bottom style="thin">
        <color rgb="FFF7F8F8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F7F8F8"/>
      </right>
      <top/>
      <bottom style="thin">
        <color rgb="FFD9D9D9"/>
      </bottom>
      <diagonal/>
    </border>
    <border>
      <left style="thin">
        <color rgb="FFF7F8F8"/>
      </left>
      <right style="thin">
        <color rgb="FFF7F8F8"/>
      </right>
      <top/>
      <bottom style="thin">
        <color rgb="FFD9D9D9"/>
      </bottom>
      <diagonal/>
    </border>
    <border>
      <left style="thin">
        <color rgb="FFCFE2F3"/>
      </left>
      <right/>
      <top/>
      <bottom style="thin">
        <color rgb="FFF7F8F8"/>
      </bottom>
      <diagonal/>
    </border>
    <border>
      <left style="thin">
        <color rgb="FFF7F8F8"/>
      </left>
      <right style="thin">
        <color rgb="FFF7F8F8"/>
      </right>
      <top style="thin">
        <color rgb="FFF7F8F8"/>
      </top>
      <bottom style="thin">
        <color rgb="FFD9D9D9"/>
      </bottom>
      <diagonal/>
    </border>
    <border>
      <left style="thin">
        <color rgb="FFCFE2F3"/>
      </left>
      <right/>
      <top style="thin">
        <color rgb="FFF7F8F8"/>
      </top>
      <bottom style="thin">
        <color rgb="FFF7F8F8"/>
      </bottom>
      <diagonal/>
    </border>
    <border>
      <left style="thin">
        <color rgb="FFF7F8F8"/>
      </left>
      <right style="thin">
        <color rgb="FFF7F8F8"/>
      </right>
      <top style="thin">
        <color rgb="FFF7F8F8"/>
      </top>
      <bottom style="thin">
        <color rgb="FFF7F8F8"/>
      </bottom>
      <diagonal/>
    </border>
    <border>
      <left/>
      <right/>
      <top style="thin">
        <color rgb="FFF7F8F8"/>
      </top>
      <bottom style="thin">
        <color rgb="FFF7F8F8"/>
      </bottom>
      <diagonal/>
    </border>
    <border>
      <left/>
      <right style="thin">
        <color rgb="FFCFE2F3"/>
      </right>
      <top style="thin">
        <color rgb="FFF7F8F8"/>
      </top>
      <bottom style="thin">
        <color rgb="FFF7F8F8"/>
      </bottom>
      <diagonal/>
    </border>
    <border>
      <left style="thin">
        <color rgb="FFF7F8F8"/>
      </left>
      <right/>
      <top style="thin">
        <color rgb="FFF7F8F8"/>
      </top>
      <bottom style="thin">
        <color rgb="FFF7F8F8"/>
      </bottom>
      <diagonal/>
    </border>
    <border>
      <left style="thin">
        <color rgb="FFD2DFFC"/>
      </left>
      <right style="thin">
        <color rgb="FFEFF1F2"/>
      </right>
      <top style="thin">
        <color rgb="FFEFF1F2"/>
      </top>
      <bottom style="thin">
        <color rgb="FFEFF1F2"/>
      </bottom>
      <diagonal/>
    </border>
    <border>
      <left style="thin">
        <color rgb="FFEFF1F2"/>
      </left>
      <right style="thin">
        <color rgb="FFCFE2F3"/>
      </right>
      <top style="thin">
        <color rgb="FFEFF1F2"/>
      </top>
      <bottom style="thin">
        <color rgb="FFEFF1F2"/>
      </bottom>
      <diagonal/>
    </border>
    <border>
      <left/>
      <right/>
      <top/>
      <bottom style="thin">
        <color rgb="FFF7F8F8"/>
      </bottom>
      <diagonal/>
    </border>
    <border>
      <left style="thin">
        <color rgb="FFEFF1F2"/>
      </left>
      <right style="thin">
        <color rgb="FFCFE2F3"/>
      </right>
      <top/>
      <bottom style="thin">
        <color rgb="FFEFF1F2"/>
      </bottom>
      <diagonal/>
    </border>
    <border>
      <left style="thin">
        <color rgb="FFD2DFFC"/>
      </left>
      <right style="thin">
        <color rgb="FFEFF1F2"/>
      </right>
      <top/>
      <bottom style="thin">
        <color rgb="FFEFF1F2"/>
      </bottom>
      <diagonal/>
    </border>
    <border>
      <left style="thin">
        <color rgb="FFEFF1F2"/>
      </left>
      <right/>
      <top/>
      <bottom style="thin">
        <color rgb="FFEFF1F2"/>
      </bottom>
      <diagonal/>
    </border>
    <border>
      <left style="thin">
        <color rgb="FFF7F8F8"/>
      </left>
      <right style="thin">
        <color rgb="FFCFE2F3"/>
      </right>
      <top style="thin">
        <color rgb="FFF7F8F8"/>
      </top>
      <bottom style="thin">
        <color rgb="FFF7F8F8"/>
      </bottom>
      <diagonal/>
    </border>
    <border>
      <left style="thin">
        <color rgb="FFF7F8F8"/>
      </left>
      <right style="thin">
        <color rgb="FFF7F8F8"/>
      </right>
      <top style="thin">
        <color rgb="FFF7F8F8"/>
      </top>
      <bottom/>
      <diagonal/>
    </border>
    <border>
      <left style="thin">
        <color rgb="FFD2DFFC"/>
      </left>
      <right style="thin">
        <color rgb="FFF7F8F8"/>
      </right>
      <top style="thin">
        <color rgb="FFF7F8F8"/>
      </top>
      <bottom style="thin">
        <color rgb="FFF7F8F8"/>
      </bottom>
      <diagonal/>
    </border>
    <border>
      <left style="thin">
        <color rgb="FF826715"/>
      </left>
      <right style="thin">
        <color rgb="FF826715"/>
      </right>
      <top style="thin">
        <color rgb="FF826715"/>
      </top>
      <bottom style="thin">
        <color rgb="FF826715"/>
      </bottom>
      <diagonal/>
    </border>
    <border>
      <left/>
      <right style="thin">
        <color rgb="FFF7F8F8"/>
      </right>
      <top/>
      <bottom style="thin">
        <color rgb="FF20D3B3"/>
      </bottom>
      <diagonal/>
    </border>
    <border>
      <left style="thin">
        <color rgb="FFF7F8F8"/>
      </left>
      <right style="thin">
        <color rgb="FF20D3B3"/>
      </right>
      <top/>
      <bottom style="thin">
        <color rgb="FFF7F8F8"/>
      </bottom>
      <diagonal/>
    </border>
    <border>
      <left/>
      <right style="thin">
        <color rgb="FF20D3B3"/>
      </right>
      <top/>
      <bottom style="thin">
        <color rgb="FF20D3B3"/>
      </bottom>
      <diagonal/>
    </border>
    <border>
      <left/>
      <right style="thin">
        <color rgb="FFF7F8F8"/>
      </right>
      <top/>
      <bottom style="thin">
        <color rgb="FF4285F4"/>
      </bottom>
      <diagonal/>
    </border>
    <border>
      <left style="thin">
        <color rgb="FFF7F8F8"/>
      </left>
      <right style="thin">
        <color rgb="FF4285F4"/>
      </right>
      <top/>
      <bottom style="thin">
        <color rgb="FFF7F8F8"/>
      </bottom>
      <diagonal/>
    </border>
    <border>
      <left/>
      <right style="thin">
        <color rgb="FF4285F4"/>
      </right>
      <top/>
      <bottom style="thin">
        <color rgb="FF4285F4"/>
      </bottom>
      <diagonal/>
    </border>
    <border>
      <left style="thin">
        <color rgb="FFD2DFFC"/>
      </left>
      <right style="thin">
        <color rgb="FFF7F8F8"/>
      </right>
      <top style="thin">
        <color rgb="FFF7F8F8"/>
      </top>
      <bottom style="thin">
        <color rgb="FFD2DFFC"/>
      </bottom>
      <diagonal/>
    </border>
    <border>
      <left style="thin">
        <color rgb="FFF7F8F8"/>
      </left>
      <right style="thin">
        <color rgb="FFF7F8F8"/>
      </right>
      <top/>
      <bottom style="thin">
        <color rgb="FFD2DFFC"/>
      </bottom>
      <diagonal/>
    </border>
    <border>
      <left/>
      <right style="thin">
        <color rgb="FFF7F8F8"/>
      </right>
      <top/>
      <bottom style="thin">
        <color rgb="FFD2DFFC"/>
      </bottom>
      <diagonal/>
    </border>
    <border>
      <left style="thin">
        <color rgb="FFF7F8F8"/>
      </left>
      <right style="thin">
        <color rgb="FFF7F8F8"/>
      </right>
      <top style="thin">
        <color rgb="FFF7F8F8"/>
      </top>
      <bottom style="thin">
        <color rgb="FFD2DFFC"/>
      </bottom>
      <diagonal/>
    </border>
    <border>
      <left style="thin">
        <color rgb="FFF7F8F8"/>
      </left>
      <right style="thin">
        <color rgb="FFD2DFFC"/>
      </right>
      <top style="thin">
        <color rgb="FFF7F8F8"/>
      </top>
      <bottom style="thin">
        <color rgb="FFD2DFF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7F8F8"/>
      </left>
      <right style="thin">
        <color rgb="FFF7F8F8"/>
      </right>
      <top style="thin">
        <color rgb="FF0F3E65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CFE2F3"/>
      </left>
      <right/>
      <top style="thin">
        <color rgb="FFF7F8F8"/>
      </top>
      <bottom/>
      <diagonal/>
    </border>
    <border>
      <left/>
      <right style="thin">
        <color rgb="FFCFE2F3"/>
      </right>
      <top style="thin">
        <color rgb="FFF7F8F8"/>
      </top>
      <bottom/>
      <diagonal/>
    </border>
    <border>
      <left style="thin">
        <color rgb="FFCFE2F3"/>
      </left>
      <right/>
      <top/>
      <bottom/>
      <diagonal/>
    </border>
    <border>
      <left/>
      <right style="thin">
        <color rgb="FFCFE2F3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1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6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8" fillId="3" borderId="19" xfId="0" applyFont="1" applyFill="1" applyBorder="1"/>
    <xf numFmtId="0" fontId="9" fillId="3" borderId="26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28" xfId="0" applyFont="1" applyFill="1" applyBorder="1"/>
    <xf numFmtId="0" fontId="10" fillId="3" borderId="29" xfId="0" applyFont="1" applyFill="1" applyBorder="1" applyAlignment="1">
      <alignment vertical="center"/>
    </xf>
    <xf numFmtId="0" fontId="10" fillId="3" borderId="30" xfId="0" applyFont="1" applyFill="1" applyBorder="1" applyAlignment="1">
      <alignment vertical="center"/>
    </xf>
    <xf numFmtId="0" fontId="10" fillId="2" borderId="5" xfId="0" applyFont="1" applyFill="1" applyBorder="1"/>
    <xf numFmtId="0" fontId="10" fillId="2" borderId="1" xfId="0" applyFont="1" applyFill="1" applyBorder="1"/>
    <xf numFmtId="0" fontId="9" fillId="3" borderId="31" xfId="0" applyFont="1" applyFill="1" applyBorder="1" applyAlignment="1">
      <alignment vertical="center"/>
    </xf>
    <xf numFmtId="0" fontId="10" fillId="3" borderId="32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3" xfId="0" applyFont="1" applyFill="1" applyBorder="1"/>
    <xf numFmtId="0" fontId="10" fillId="3" borderId="22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8" fillId="3" borderId="34" xfId="0" applyFont="1" applyFill="1" applyBorder="1"/>
    <xf numFmtId="0" fontId="9" fillId="3" borderId="33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21" xfId="0" applyFont="1" applyFill="1" applyBorder="1"/>
    <xf numFmtId="0" fontId="7" fillId="3" borderId="35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9" fillId="3" borderId="35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/>
    <xf numFmtId="0" fontId="8" fillId="3" borderId="36" xfId="0" applyFont="1" applyFill="1" applyBorder="1"/>
    <xf numFmtId="0" fontId="8" fillId="3" borderId="37" xfId="0" applyFont="1" applyFill="1" applyBorder="1"/>
    <xf numFmtId="0" fontId="1" fillId="3" borderId="37" xfId="0" applyFont="1" applyFill="1" applyBorder="1"/>
    <xf numFmtId="0" fontId="9" fillId="3" borderId="38" xfId="0" applyFont="1" applyFill="1" applyBorder="1" applyAlignment="1">
      <alignment horizontal="left" vertical="top"/>
    </xf>
    <xf numFmtId="0" fontId="1" fillId="3" borderId="37" xfId="0" applyFont="1" applyFill="1" applyBorder="1" applyAlignment="1">
      <alignment vertical="center"/>
    </xf>
    <xf numFmtId="0" fontId="1" fillId="3" borderId="39" xfId="0" applyFont="1" applyFill="1" applyBorder="1"/>
    <xf numFmtId="0" fontId="1" fillId="3" borderId="36" xfId="0" applyFont="1" applyFill="1" applyBorder="1"/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2" borderId="42" xfId="0" applyFont="1" applyFill="1" applyBorder="1"/>
    <xf numFmtId="0" fontId="6" fillId="3" borderId="38" xfId="0" applyFont="1" applyFill="1" applyBorder="1"/>
    <xf numFmtId="0" fontId="6" fillId="3" borderId="21" xfId="0" applyFont="1" applyFill="1" applyBorder="1"/>
    <xf numFmtId="0" fontId="6" fillId="2" borderId="41" xfId="0" applyFont="1" applyFill="1" applyBorder="1"/>
    <xf numFmtId="0" fontId="6" fillId="2" borderId="5" xfId="0" applyFont="1" applyFill="1" applyBorder="1"/>
    <xf numFmtId="0" fontId="6" fillId="2" borderId="44" xfId="0" applyFont="1" applyFill="1" applyBorder="1"/>
    <xf numFmtId="0" fontId="6" fillId="3" borderId="43" xfId="0" applyFont="1" applyFill="1" applyBorder="1"/>
    <xf numFmtId="0" fontId="6" fillId="3" borderId="20" xfId="0" applyFont="1" applyFill="1" applyBorder="1"/>
    <xf numFmtId="0" fontId="6" fillId="2" borderId="45" xfId="0" applyFont="1" applyFill="1" applyBorder="1"/>
    <xf numFmtId="0" fontId="6" fillId="2" borderId="7" xfId="0" applyFont="1" applyFill="1" applyBorder="1"/>
    <xf numFmtId="0" fontId="1" fillId="2" borderId="41" xfId="0" applyFont="1" applyFill="1" applyBorder="1"/>
    <xf numFmtId="0" fontId="6" fillId="3" borderId="37" xfId="0" applyFont="1" applyFill="1" applyBorder="1"/>
    <xf numFmtId="0" fontId="6" fillId="2" borderId="46" xfId="0" applyFont="1" applyFill="1" applyBorder="1"/>
    <xf numFmtId="0" fontId="1" fillId="3" borderId="47" xfId="0" applyFont="1" applyFill="1" applyBorder="1"/>
    <xf numFmtId="0" fontId="1" fillId="3" borderId="16" xfId="0" applyFont="1" applyFill="1" applyBorder="1"/>
    <xf numFmtId="0" fontId="1" fillId="3" borderId="48" xfId="0" applyFont="1" applyFill="1" applyBorder="1"/>
    <xf numFmtId="0" fontId="1" fillId="3" borderId="49" xfId="0" applyFont="1" applyFill="1" applyBorder="1"/>
    <xf numFmtId="0" fontId="6" fillId="3" borderId="40" xfId="0" applyFont="1" applyFill="1" applyBorder="1"/>
    <xf numFmtId="0" fontId="14" fillId="4" borderId="50" xfId="0" applyFont="1" applyFill="1" applyBorder="1" applyAlignment="1">
      <alignment horizontal="right"/>
    </xf>
    <xf numFmtId="0" fontId="1" fillId="3" borderId="3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15" fillId="5" borderId="53" xfId="0" applyFont="1" applyFill="1" applyBorder="1" applyAlignment="1">
      <alignment horizontal="right"/>
    </xf>
    <xf numFmtId="0" fontId="6" fillId="3" borderId="54" xfId="0" applyFont="1" applyFill="1" applyBorder="1"/>
    <xf numFmtId="0" fontId="6" fillId="3" borderId="55" xfId="0" applyFont="1" applyFill="1" applyBorder="1"/>
    <xf numFmtId="0" fontId="16" fillId="6" borderId="56" xfId="0" applyFont="1" applyFill="1" applyBorder="1" applyAlignment="1">
      <alignment horizontal="right"/>
    </xf>
    <xf numFmtId="0" fontId="1" fillId="3" borderId="43" xfId="0" applyFont="1" applyFill="1" applyBorder="1"/>
    <xf numFmtId="0" fontId="1" fillId="3" borderId="57" xfId="0" applyFont="1" applyFill="1" applyBorder="1"/>
    <xf numFmtId="0" fontId="6" fillId="3" borderId="58" xfId="0" applyFont="1" applyFill="1" applyBorder="1"/>
    <xf numFmtId="0" fontId="6" fillId="3" borderId="59" xfId="0" applyFont="1" applyFill="1" applyBorder="1"/>
    <xf numFmtId="0" fontId="1" fillId="3" borderId="60" xfId="0" applyFont="1" applyFill="1" applyBorder="1"/>
    <xf numFmtId="0" fontId="1" fillId="3" borderId="61" xfId="0" applyFont="1" applyFill="1" applyBorder="1"/>
    <xf numFmtId="0" fontId="1" fillId="2" borderId="0" xfId="0" applyFont="1" applyFill="1"/>
    <xf numFmtId="0" fontId="1" fillId="3" borderId="40" xfId="0" applyFont="1" applyFill="1" applyBorder="1"/>
    <xf numFmtId="164" fontId="17" fillId="3" borderId="40" xfId="0" applyNumberFormat="1" applyFont="1" applyFill="1" applyBorder="1" applyAlignment="1">
      <alignment horizontal="right"/>
    </xf>
    <xf numFmtId="0" fontId="11" fillId="3" borderId="37" xfId="0" applyFont="1" applyFill="1" applyBorder="1"/>
    <xf numFmtId="0" fontId="1" fillId="3" borderId="17" xfId="0" applyFont="1" applyFill="1" applyBorder="1"/>
    <xf numFmtId="0" fontId="11" fillId="3" borderId="40" xfId="0" applyFont="1" applyFill="1" applyBorder="1" applyAlignment="1">
      <alignment horizontal="left"/>
    </xf>
    <xf numFmtId="0" fontId="14" fillId="4" borderId="62" xfId="0" applyFont="1" applyFill="1" applyBorder="1"/>
    <xf numFmtId="0" fontId="1" fillId="3" borderId="62" xfId="0" applyFont="1" applyFill="1" applyBorder="1"/>
    <xf numFmtId="0" fontId="1" fillId="3" borderId="0" xfId="0" applyFont="1" applyFill="1"/>
    <xf numFmtId="165" fontId="18" fillId="3" borderId="40" xfId="0" applyNumberFormat="1" applyFont="1" applyFill="1" applyBorder="1" applyAlignment="1">
      <alignment horizontal="left"/>
    </xf>
    <xf numFmtId="49" fontId="19" fillId="7" borderId="62" xfId="0" applyNumberFormat="1" applyFont="1" applyFill="1" applyBorder="1" applyAlignment="1">
      <alignment horizontal="right" vertical="center"/>
    </xf>
    <xf numFmtId="0" fontId="16" fillId="6" borderId="62" xfId="0" applyFont="1" applyFill="1" applyBorder="1"/>
    <xf numFmtId="0" fontId="20" fillId="3" borderId="37" xfId="0" applyFont="1" applyFill="1" applyBorder="1"/>
    <xf numFmtId="0" fontId="20" fillId="3" borderId="62" xfId="0" applyFont="1" applyFill="1" applyBorder="1"/>
    <xf numFmtId="10" fontId="14" fillId="4" borderId="62" xfId="0" applyNumberFormat="1" applyFont="1" applyFill="1" applyBorder="1"/>
    <xf numFmtId="0" fontId="20" fillId="8" borderId="62" xfId="0" applyFont="1" applyFill="1" applyBorder="1" applyAlignment="1">
      <alignment horizontal="right"/>
    </xf>
    <xf numFmtId="0" fontId="11" fillId="3" borderId="62" xfId="0" applyFont="1" applyFill="1" applyBorder="1"/>
    <xf numFmtId="164" fontId="21" fillId="9" borderId="63" xfId="0" applyNumberFormat="1" applyFont="1" applyFill="1" applyBorder="1" applyAlignment="1">
      <alignment horizontal="right" vertical="center"/>
    </xf>
    <xf numFmtId="9" fontId="22" fillId="6" borderId="62" xfId="0" applyNumberFormat="1" applyFont="1" applyFill="1" applyBorder="1" applyAlignment="1">
      <alignment horizontal="right" vertical="center"/>
    </xf>
    <xf numFmtId="9" fontId="23" fillId="4" borderId="62" xfId="0" applyNumberFormat="1" applyFont="1" applyFill="1" applyBorder="1"/>
    <xf numFmtId="0" fontId="20" fillId="10" borderId="62" xfId="0" applyFont="1" applyFill="1" applyBorder="1"/>
    <xf numFmtId="166" fontId="16" fillId="6" borderId="62" xfId="0" applyNumberFormat="1" applyFont="1" applyFill="1" applyBorder="1" applyAlignment="1">
      <alignment horizontal="right" vertical="center"/>
    </xf>
    <xf numFmtId="166" fontId="19" fillId="7" borderId="62" xfId="0" applyNumberFormat="1" applyFont="1" applyFill="1" applyBorder="1" applyAlignment="1">
      <alignment horizontal="right" vertical="center"/>
    </xf>
    <xf numFmtId="166" fontId="22" fillId="6" borderId="62" xfId="0" applyNumberFormat="1" applyFont="1" applyFill="1" applyBorder="1" applyAlignment="1">
      <alignment horizontal="right" vertical="center"/>
    </xf>
    <xf numFmtId="167" fontId="23" fillId="4" borderId="62" xfId="0" applyNumberFormat="1" applyFont="1" applyFill="1" applyBorder="1"/>
    <xf numFmtId="9" fontId="22" fillId="6" borderId="64" xfId="0" applyNumberFormat="1" applyFont="1" applyFill="1" applyBorder="1" applyAlignment="1">
      <alignment horizontal="right" vertical="center"/>
    </xf>
    <xf numFmtId="0" fontId="1" fillId="3" borderId="65" xfId="0" applyFont="1" applyFill="1" applyBorder="1"/>
    <xf numFmtId="166" fontId="22" fillId="6" borderId="66" xfId="0" applyNumberFormat="1" applyFont="1" applyFill="1" applyBorder="1" applyAlignment="1">
      <alignment horizontal="right" vertical="center"/>
    </xf>
    <xf numFmtId="167" fontId="24" fillId="7" borderId="62" xfId="0" applyNumberFormat="1" applyFont="1" applyFill="1" applyBorder="1" applyAlignment="1">
      <alignment horizontal="right" vertical="center"/>
    </xf>
    <xf numFmtId="4" fontId="16" fillId="6" borderId="67" xfId="0" applyNumberFormat="1" applyFont="1" applyFill="1" applyBorder="1" applyAlignment="1">
      <alignment horizontal="right" vertical="center"/>
    </xf>
    <xf numFmtId="4" fontId="16" fillId="6" borderId="62" xfId="0" applyNumberFormat="1" applyFont="1" applyFill="1" applyBorder="1" applyAlignment="1">
      <alignment horizontal="right" vertical="center"/>
    </xf>
    <xf numFmtId="4" fontId="19" fillId="7" borderId="62" xfId="0" applyNumberFormat="1" applyFont="1" applyFill="1" applyBorder="1" applyAlignment="1">
      <alignment horizontal="right" vertical="center"/>
    </xf>
    <xf numFmtId="0" fontId="20" fillId="11" borderId="62" xfId="0" applyFont="1" applyFill="1" applyBorder="1"/>
    <xf numFmtId="3" fontId="22" fillId="6" borderId="62" xfId="0" applyNumberFormat="1" applyFont="1" applyFill="1" applyBorder="1" applyAlignment="1">
      <alignment horizontal="right" vertical="center"/>
    </xf>
    <xf numFmtId="0" fontId="23" fillId="4" borderId="62" xfId="0" applyFont="1" applyFill="1" applyBorder="1"/>
    <xf numFmtId="3" fontId="24" fillId="7" borderId="62" xfId="0" applyNumberFormat="1" applyFont="1" applyFill="1" applyBorder="1" applyAlignment="1">
      <alignment horizontal="right" vertical="center"/>
    </xf>
    <xf numFmtId="0" fontId="4" fillId="3" borderId="21" xfId="0" applyFont="1" applyFill="1" applyBorder="1"/>
    <xf numFmtId="0" fontId="20" fillId="3" borderId="0" xfId="0" applyFont="1" applyFill="1"/>
    <xf numFmtId="0" fontId="4" fillId="3" borderId="37" xfId="0" applyFont="1" applyFill="1" applyBorder="1"/>
    <xf numFmtId="0" fontId="20" fillId="12" borderId="62" xfId="0" applyFont="1" applyFill="1" applyBorder="1"/>
    <xf numFmtId="0" fontId="1" fillId="0" borderId="37" xfId="0" applyFont="1" applyBorder="1"/>
    <xf numFmtId="0" fontId="12" fillId="3" borderId="43" xfId="0" applyFont="1" applyFill="1" applyBorder="1" applyAlignment="1">
      <alignment wrapText="1"/>
    </xf>
    <xf numFmtId="0" fontId="3" fillId="0" borderId="43" xfId="0" applyFont="1" applyBorder="1"/>
    <xf numFmtId="0" fontId="3" fillId="0" borderId="20" xfId="0" applyFont="1" applyBorder="1"/>
    <xf numFmtId="0" fontId="13" fillId="3" borderId="43" xfId="0" applyFont="1" applyFill="1" applyBorder="1" applyAlignment="1">
      <alignment horizontal="left" wrapText="1"/>
    </xf>
    <xf numFmtId="0" fontId="1" fillId="3" borderId="40" xfId="0" applyFont="1" applyFill="1" applyBorder="1" applyAlignment="1">
      <alignment wrapText="1"/>
    </xf>
    <xf numFmtId="0" fontId="3" fillId="0" borderId="38" xfId="0" applyFont="1" applyBorder="1"/>
    <xf numFmtId="0" fontId="3" fillId="0" borderId="17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2" borderId="3" xfId="0" applyFont="1" applyFill="1" applyBorder="1"/>
    <xf numFmtId="0" fontId="7" fillId="3" borderId="0" xfId="0" applyFont="1" applyFill="1"/>
    <xf numFmtId="0" fontId="0" fillId="0" borderId="0" xfId="0"/>
    <xf numFmtId="0" fontId="3" fillId="0" borderId="23" xfId="0" applyFont="1" applyBorder="1"/>
    <xf numFmtId="0" fontId="1" fillId="3" borderId="38" xfId="0" applyFont="1" applyFill="1" applyBorder="1" applyAlignment="1">
      <alignment wrapText="1"/>
    </xf>
    <xf numFmtId="0" fontId="25" fillId="2" borderId="6" xfId="0" applyFont="1" applyFill="1" applyBorder="1" applyAlignment="1">
      <alignment horizontal="left" wrapText="1"/>
    </xf>
    <xf numFmtId="0" fontId="1" fillId="2" borderId="4" xfId="0" applyFont="1" applyFill="1" applyBorder="1"/>
    <xf numFmtId="0" fontId="30" fillId="2" borderId="3" xfId="0" applyFont="1" applyFill="1" applyBorder="1"/>
    <xf numFmtId="0" fontId="5" fillId="13" borderId="10" xfId="0" applyFont="1" applyFill="1" applyBorder="1"/>
    <xf numFmtId="0" fontId="5" fillId="13" borderId="11" xfId="0" applyFont="1" applyFill="1" applyBorder="1"/>
    <xf numFmtId="0" fontId="5" fillId="13" borderId="12" xfId="0" applyFont="1" applyFill="1" applyBorder="1"/>
    <xf numFmtId="0" fontId="5" fillId="13" borderId="13" xfId="0" applyFont="1" applyFill="1" applyBorder="1"/>
    <xf numFmtId="0" fontId="5" fillId="13" borderId="14" xfId="0" applyFont="1" applyFill="1" applyBorder="1"/>
    <xf numFmtId="0" fontId="5" fillId="13" borderId="15" xfId="0" applyFont="1" applyFill="1" applyBorder="1"/>
    <xf numFmtId="0" fontId="26" fillId="3" borderId="43" xfId="0" applyFont="1" applyFill="1" applyBorder="1" applyAlignment="1">
      <alignment wrapText="1"/>
    </xf>
    <xf numFmtId="0" fontId="1" fillId="2" borderId="5" xfId="0" applyFont="1" applyFill="1" applyBorder="1" applyAlignment="1">
      <alignment vertical="center"/>
    </xf>
    <xf numFmtId="0" fontId="1" fillId="3" borderId="68" xfId="0" applyFont="1" applyFill="1" applyBorder="1"/>
    <xf numFmtId="0" fontId="9" fillId="3" borderId="0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vertical="center"/>
    </xf>
    <xf numFmtId="0" fontId="1" fillId="3" borderId="69" xfId="0" applyFont="1" applyFill="1" applyBorder="1"/>
    <xf numFmtId="0" fontId="33" fillId="14" borderId="0" xfId="0" applyFont="1" applyFill="1" applyBorder="1" applyAlignment="1">
      <alignment horizontal="left" vertical="center"/>
    </xf>
    <xf numFmtId="0" fontId="33" fillId="14" borderId="70" xfId="0" applyFont="1" applyFill="1" applyBorder="1" applyAlignment="1">
      <alignment horizontal="left" vertical="center"/>
    </xf>
    <xf numFmtId="0" fontId="33" fillId="14" borderId="0" xfId="0" applyFont="1" applyFill="1" applyAlignment="1">
      <alignment horizontal="left" vertical="center"/>
    </xf>
    <xf numFmtId="0" fontId="33" fillId="14" borderId="71" xfId="0" applyFont="1" applyFill="1" applyBorder="1" applyAlignment="1">
      <alignment horizontal="left" vertical="center"/>
    </xf>
    <xf numFmtId="0" fontId="34" fillId="13" borderId="14" xfId="0" applyFont="1" applyFill="1" applyBorder="1" applyAlignment="1">
      <alignment horizontal="left" vertical="top"/>
    </xf>
    <xf numFmtId="0" fontId="35" fillId="2" borderId="3" xfId="0" applyFont="1" applyFill="1" applyBorder="1" applyAlignment="1">
      <alignment wrapText="1"/>
    </xf>
    <xf numFmtId="0" fontId="36" fillId="0" borderId="4" xfId="0" applyFont="1" applyBorder="1"/>
    <xf numFmtId="0" fontId="36" fillId="0" borderId="5" xfId="0" applyFont="1" applyBorder="1"/>
    <xf numFmtId="0" fontId="37" fillId="3" borderId="20" xfId="0" applyFont="1" applyFill="1" applyBorder="1"/>
    <xf numFmtId="0" fontId="38" fillId="0" borderId="0" xfId="0" applyFont="1"/>
  </cellXfs>
  <cellStyles count="1">
    <cellStyle name="Normal" xfId="0" builtinId="0"/>
  </cellStyles>
  <dxfs count="2">
    <dxf>
      <fill>
        <patternFill patternType="solid">
          <fgColor rgb="FFFFF6DA"/>
          <bgColor rgb="FFFFF6DA"/>
        </patternFill>
      </fill>
    </dxf>
    <dxf>
      <fill>
        <patternFill patternType="solid">
          <fgColor rgb="FFFFF6DA"/>
          <bgColor rgb="FFFFF6DA"/>
        </patternFill>
      </fill>
    </dxf>
  </dxfs>
  <tableStyles count="0" defaultTableStyle="TableStyleMedium2" defaultPivotStyle="PivotStyleLight16"/>
  <colors>
    <mruColors>
      <color rgb="FF006F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1003300</xdr:colOff>
      <xdr:row>2</xdr:row>
      <xdr:rowOff>180975</xdr:rowOff>
    </xdr:from>
    <xdr:ext cx="1362075" cy="1362075"/>
    <xdr:pic>
      <xdr:nvPicPr>
        <xdr:cNvPr id="3" name="image1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3100" y="511175"/>
          <a:ext cx="1362075" cy="1362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50800</xdr:colOff>
      <xdr:row>2</xdr:row>
      <xdr:rowOff>215900</xdr:rowOff>
    </xdr:from>
    <xdr:to>
      <xdr:col>5</xdr:col>
      <xdr:colOff>127000</xdr:colOff>
      <xdr:row>3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B0E8F65-7873-1257-CB47-1D1183E3A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" y="546100"/>
          <a:ext cx="2870200" cy="39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2</xdr:row>
      <xdr:rowOff>88900</xdr:rowOff>
    </xdr:from>
    <xdr:to>
      <xdr:col>2</xdr:col>
      <xdr:colOff>2213077</xdr:colOff>
      <xdr:row>4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44B04F-A76E-EE46-AAF9-7239E5E9B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419100"/>
          <a:ext cx="2314677" cy="317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127000</xdr:rowOff>
    </xdr:from>
    <xdr:to>
      <xdr:col>2</xdr:col>
      <xdr:colOff>2349500</xdr:colOff>
      <xdr:row>4</xdr:row>
      <xdr:rowOff>64287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FBC982-73DF-E04F-9CD1-0A2782E0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457200"/>
          <a:ext cx="2413000" cy="330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10"/>
  <sheetViews>
    <sheetView tabSelected="1" workbookViewId="0">
      <selection activeCell="C18" sqref="C18"/>
    </sheetView>
  </sheetViews>
  <sheetFormatPr baseColWidth="10" defaultColWidth="12.6640625" defaultRowHeight="15.75" customHeight="1"/>
  <cols>
    <col min="2" max="2" width="4.6640625" customWidth="1"/>
    <col min="3" max="3" width="7.1640625" customWidth="1"/>
    <col min="4" max="4" width="10.5" customWidth="1"/>
    <col min="5" max="5" width="14.33203125" customWidth="1"/>
    <col min="7" max="7" width="0.33203125" customWidth="1"/>
    <col min="8" max="8" width="28.33203125" customWidth="1"/>
    <col min="12" max="12" width="7" customWidth="1"/>
  </cols>
  <sheetData>
    <row r="1" spans="1:29" ht="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9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3" customHeight="1">
      <c r="A5" s="1"/>
      <c r="B5" s="143" t="s">
        <v>66</v>
      </c>
      <c r="C5" s="136"/>
      <c r="D5" s="136"/>
      <c r="E5" s="136"/>
      <c r="F5" s="136"/>
      <c r="G5" s="136"/>
      <c r="H5" s="13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">
      <c r="A8" s="1"/>
      <c r="B8" s="145" t="s">
        <v>65</v>
      </c>
      <c r="C8" s="144"/>
      <c r="D8" s="144"/>
      <c r="E8" s="144"/>
      <c r="F8" s="144"/>
      <c r="G8" s="144"/>
      <c r="H8" s="144"/>
      <c r="I8" s="144"/>
      <c r="J8" s="144"/>
      <c r="K8" s="144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72" customHeight="1">
      <c r="A9" s="1"/>
      <c r="B9" s="163" t="s">
        <v>70</v>
      </c>
      <c r="C9" s="164"/>
      <c r="D9" s="164"/>
      <c r="E9" s="164"/>
      <c r="F9" s="164"/>
      <c r="G9" s="164"/>
      <c r="H9" s="164"/>
      <c r="I9" s="164"/>
      <c r="J9" s="164"/>
      <c r="K9" s="164"/>
      <c r="L9" s="16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3">
      <c r="A10" s="1"/>
      <c r="B10" s="1"/>
      <c r="C10" s="138"/>
      <c r="D10" s="134"/>
      <c r="E10" s="134"/>
      <c r="F10" s="134"/>
      <c r="G10" s="134"/>
      <c r="H10" s="134"/>
      <c r="I10" s="134"/>
      <c r="J10" s="134"/>
      <c r="K10" s="13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3">
      <c r="A11" s="1"/>
      <c r="B11" s="4"/>
      <c r="C11" s="5"/>
      <c r="D11" s="5"/>
      <c r="E11" s="5"/>
      <c r="F11" s="5"/>
      <c r="G11" s="5"/>
      <c r="H11" s="5"/>
      <c r="I11" s="5"/>
      <c r="J11" s="5"/>
      <c r="K11" s="5"/>
      <c r="L11" s="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3">
      <c r="A12" s="6"/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8"/>
      <c r="M12" s="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8.5" customHeight="1">
      <c r="A13" s="6"/>
      <c r="B13" s="149"/>
      <c r="C13" s="162" t="s">
        <v>0</v>
      </c>
      <c r="D13" s="150"/>
      <c r="E13" s="150"/>
      <c r="F13" s="150"/>
      <c r="G13" s="150"/>
      <c r="H13" s="150"/>
      <c r="I13" s="150"/>
      <c r="J13" s="150"/>
      <c r="K13" s="150"/>
      <c r="L13" s="151"/>
      <c r="M13" s="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.5" customHeight="1">
      <c r="A14" s="6"/>
      <c r="B14" s="8"/>
      <c r="C14" s="9"/>
      <c r="D14" s="9"/>
      <c r="E14" s="9"/>
      <c r="F14" s="9"/>
      <c r="G14" s="9"/>
      <c r="H14" s="9"/>
      <c r="I14" s="9"/>
      <c r="J14" s="9"/>
      <c r="K14" s="9"/>
      <c r="L14" s="10"/>
      <c r="M14" s="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30" customHeight="1">
      <c r="A15" s="6"/>
      <c r="B15" s="11"/>
      <c r="C15" s="166" t="s">
        <v>71</v>
      </c>
      <c r="D15" s="12"/>
      <c r="E15" s="13"/>
      <c r="F15" s="13"/>
      <c r="G15" s="13"/>
      <c r="H15" s="13"/>
      <c r="I15" s="13"/>
      <c r="J15" s="13"/>
      <c r="K15" s="13"/>
      <c r="L15" s="14"/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0.5" customHeight="1">
      <c r="A16" s="6"/>
      <c r="B16" s="11"/>
      <c r="C16" s="139"/>
      <c r="D16" s="140"/>
      <c r="E16" s="141"/>
      <c r="F16" s="15"/>
      <c r="G16" s="15"/>
      <c r="H16" s="15"/>
      <c r="I16" s="15"/>
      <c r="J16" s="15"/>
      <c r="K16" s="15"/>
      <c r="L16" s="16"/>
      <c r="M16" s="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2.5" customHeight="1">
      <c r="A17" s="6"/>
      <c r="B17" s="17"/>
      <c r="C17" s="18" t="s">
        <v>1</v>
      </c>
      <c r="D17" s="19"/>
      <c r="E17" s="20"/>
      <c r="F17" s="21"/>
      <c r="G17" s="21"/>
      <c r="H17" s="20" t="s">
        <v>2</v>
      </c>
      <c r="I17" s="20"/>
      <c r="J17" s="20"/>
      <c r="K17" s="22"/>
      <c r="L17" s="23"/>
      <c r="M17" s="24"/>
      <c r="N17" s="2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6.25" customHeight="1">
      <c r="A18" s="6"/>
      <c r="B18" s="17"/>
      <c r="C18" s="26" t="s">
        <v>3</v>
      </c>
      <c r="D18" s="27"/>
      <c r="E18" s="28"/>
      <c r="F18" s="29"/>
      <c r="G18" s="29"/>
      <c r="H18" s="28" t="s">
        <v>4</v>
      </c>
      <c r="I18" s="28"/>
      <c r="J18" s="28"/>
      <c r="K18" s="28"/>
      <c r="L18" s="30"/>
      <c r="M18" s="24"/>
      <c r="N18" s="2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5.5" customHeight="1">
      <c r="A19" s="6"/>
      <c r="B19" s="17"/>
      <c r="C19" s="26" t="s">
        <v>5</v>
      </c>
      <c r="D19" s="27"/>
      <c r="E19" s="28"/>
      <c r="F19" s="29"/>
      <c r="G19" s="29"/>
      <c r="H19" s="28" t="s">
        <v>6</v>
      </c>
      <c r="I19" s="28"/>
      <c r="J19" s="28"/>
      <c r="K19" s="28"/>
      <c r="L19" s="30"/>
      <c r="M19" s="24"/>
      <c r="N19" s="2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4" customHeight="1">
      <c r="A20" s="6"/>
      <c r="B20" s="17"/>
      <c r="C20" s="26" t="s">
        <v>7</v>
      </c>
      <c r="D20" s="27"/>
      <c r="E20" s="28"/>
      <c r="F20" s="29"/>
      <c r="G20" s="29"/>
      <c r="H20" s="28" t="s">
        <v>8</v>
      </c>
      <c r="I20" s="28"/>
      <c r="J20" s="28"/>
      <c r="K20" s="28"/>
      <c r="L20" s="30"/>
      <c r="M20" s="24"/>
      <c r="N20" s="2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4" customHeight="1">
      <c r="A21" s="6"/>
      <c r="B21" s="17"/>
      <c r="C21" s="31" t="s">
        <v>9</v>
      </c>
      <c r="D21" s="27"/>
      <c r="E21" s="28"/>
      <c r="F21" s="29"/>
      <c r="G21" s="29"/>
      <c r="H21" s="28" t="s">
        <v>10</v>
      </c>
      <c r="I21" s="28"/>
      <c r="J21" s="28"/>
      <c r="K21" s="28"/>
      <c r="L21" s="30"/>
      <c r="M21" s="24"/>
      <c r="N21" s="2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4" customHeight="1">
      <c r="A22" s="6"/>
      <c r="B22" s="17"/>
      <c r="C22" s="26" t="s">
        <v>11</v>
      </c>
      <c r="D22" s="27"/>
      <c r="E22" s="28"/>
      <c r="F22" s="29"/>
      <c r="G22" s="29"/>
      <c r="H22" s="28" t="s">
        <v>12</v>
      </c>
      <c r="I22" s="28"/>
      <c r="J22" s="28"/>
      <c r="K22" s="28"/>
      <c r="L22" s="30"/>
      <c r="M22" s="24"/>
      <c r="N22" s="2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6.25" customHeight="1">
      <c r="A23" s="6"/>
      <c r="B23" s="17"/>
      <c r="C23" s="31" t="s">
        <v>13</v>
      </c>
      <c r="D23" s="27"/>
      <c r="E23" s="28"/>
      <c r="F23" s="29"/>
      <c r="G23" s="29"/>
      <c r="H23" s="28" t="s">
        <v>14</v>
      </c>
      <c r="I23" s="28"/>
      <c r="J23" s="28"/>
      <c r="K23" s="28"/>
      <c r="L23" s="30"/>
      <c r="M23" s="24"/>
      <c r="N23" s="2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4.75" customHeight="1">
      <c r="A24" s="6"/>
      <c r="B24" s="17"/>
      <c r="C24" s="26" t="s">
        <v>15</v>
      </c>
      <c r="D24" s="27"/>
      <c r="E24" s="28"/>
      <c r="F24" s="29"/>
      <c r="G24" s="29"/>
      <c r="H24" s="28" t="s">
        <v>16</v>
      </c>
      <c r="I24" s="28"/>
      <c r="J24" s="28"/>
      <c r="K24" s="28"/>
      <c r="L24" s="30"/>
      <c r="M24" s="24"/>
      <c r="N24" s="2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3.25" customHeight="1">
      <c r="A25" s="6"/>
      <c r="B25" s="32"/>
      <c r="C25" s="33" t="s">
        <v>17</v>
      </c>
      <c r="D25" s="27"/>
      <c r="E25" s="28"/>
      <c r="F25" s="29"/>
      <c r="G25" s="29"/>
      <c r="H25" s="28" t="s">
        <v>18</v>
      </c>
      <c r="I25" s="28"/>
      <c r="J25" s="28"/>
      <c r="K25" s="28"/>
      <c r="L25" s="30"/>
      <c r="M25" s="24"/>
      <c r="N25" s="2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7.25" customHeight="1">
      <c r="A26" s="6"/>
      <c r="B26" s="32"/>
      <c r="C26" s="34" t="s">
        <v>19</v>
      </c>
      <c r="D26" s="35"/>
      <c r="E26" s="36"/>
      <c r="F26" s="37"/>
      <c r="G26" s="37"/>
      <c r="H26" s="36" t="s">
        <v>20</v>
      </c>
      <c r="I26" s="36"/>
      <c r="J26" s="36"/>
      <c r="K26" s="36"/>
      <c r="L26" s="30"/>
      <c r="M26" s="24"/>
      <c r="N26" s="2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8.75" customHeight="1">
      <c r="A27" s="6"/>
      <c r="B27" s="32"/>
      <c r="C27" s="38"/>
      <c r="D27" s="27"/>
      <c r="E27" s="28"/>
      <c r="F27" s="29"/>
      <c r="G27" s="29"/>
      <c r="H27" s="28" t="s">
        <v>21</v>
      </c>
      <c r="I27" s="28"/>
      <c r="J27" s="28"/>
      <c r="K27" s="28"/>
      <c r="L27" s="30"/>
      <c r="M27" s="24"/>
      <c r="N27" s="2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25.5" customHeight="1">
      <c r="A28" s="6"/>
      <c r="B28" s="32"/>
      <c r="C28" s="33" t="s">
        <v>22</v>
      </c>
      <c r="D28" s="27"/>
      <c r="E28" s="28"/>
      <c r="F28" s="29"/>
      <c r="G28" s="29"/>
      <c r="H28" s="28" t="s">
        <v>23</v>
      </c>
      <c r="I28" s="28"/>
      <c r="J28" s="28"/>
      <c r="K28" s="28"/>
      <c r="L28" s="30"/>
      <c r="M28" s="24"/>
      <c r="N28" s="2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4.75" customHeight="1">
      <c r="A29" s="6"/>
      <c r="B29" s="32"/>
      <c r="C29" s="33" t="s">
        <v>24</v>
      </c>
      <c r="D29" s="27"/>
      <c r="E29" s="28"/>
      <c r="F29" s="29"/>
      <c r="G29" s="29"/>
      <c r="H29" s="28" t="s">
        <v>25</v>
      </c>
      <c r="I29" s="28"/>
      <c r="J29" s="28"/>
      <c r="K29" s="28"/>
      <c r="L29" s="30"/>
      <c r="M29" s="24"/>
      <c r="N29" s="2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0.25" customHeight="1">
      <c r="A30" s="6"/>
      <c r="B30" s="32"/>
      <c r="C30" s="39" t="s">
        <v>26</v>
      </c>
      <c r="D30" s="35"/>
      <c r="E30" s="36"/>
      <c r="F30" s="37"/>
      <c r="G30" s="37"/>
      <c r="H30" s="36" t="s">
        <v>27</v>
      </c>
      <c r="I30" s="36"/>
      <c r="J30" s="36"/>
      <c r="K30" s="36"/>
      <c r="L30" s="30"/>
      <c r="M30" s="24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8.75" customHeight="1">
      <c r="A31" s="6"/>
      <c r="B31" s="32"/>
      <c r="C31" s="40"/>
      <c r="D31" s="27"/>
      <c r="E31" s="28"/>
      <c r="F31" s="29"/>
      <c r="G31" s="29"/>
      <c r="H31" s="28" t="s">
        <v>28</v>
      </c>
      <c r="I31" s="28"/>
      <c r="J31" s="28"/>
      <c r="K31" s="28"/>
      <c r="L31" s="30"/>
      <c r="M31" s="24"/>
      <c r="N31" s="2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5.5" customHeight="1">
      <c r="A32" s="6"/>
      <c r="B32" s="32"/>
      <c r="C32" s="41" t="s">
        <v>29</v>
      </c>
      <c r="D32" s="42"/>
      <c r="E32" s="43"/>
      <c r="F32" s="44"/>
      <c r="G32" s="44"/>
      <c r="H32" s="43" t="s">
        <v>30</v>
      </c>
      <c r="I32" s="43"/>
      <c r="J32" s="43"/>
      <c r="K32" s="43"/>
      <c r="L32" s="30"/>
      <c r="M32" s="24"/>
      <c r="N32" s="2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1" customHeight="1">
      <c r="A33" s="6"/>
      <c r="B33" s="45"/>
      <c r="C33" s="46"/>
      <c r="D33" s="46"/>
      <c r="E33" s="46"/>
      <c r="F33" s="46"/>
      <c r="G33" s="47"/>
      <c r="H33" s="48" t="s">
        <v>31</v>
      </c>
      <c r="I33" s="49"/>
      <c r="J33" s="49"/>
      <c r="K33" s="49"/>
      <c r="L33" s="50"/>
      <c r="M33" s="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5.25" customHeight="1">
      <c r="A34" s="6"/>
      <c r="B34" s="154"/>
      <c r="C34" s="15"/>
      <c r="D34" s="15"/>
      <c r="E34" s="15"/>
      <c r="F34" s="15"/>
      <c r="G34" s="15"/>
      <c r="H34" s="155"/>
      <c r="I34" s="156"/>
      <c r="J34" s="156"/>
      <c r="K34" s="156"/>
      <c r="L34" s="157"/>
      <c r="M34" s="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8" customHeight="1">
      <c r="A35" s="6"/>
      <c r="B35" s="158" t="s">
        <v>68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1.75" customHeight="1">
      <c r="A36" s="52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</row>
    <row r="37" spans="1:29" ht="19.5" customHeight="1">
      <c r="A37" s="54"/>
      <c r="B37" s="60"/>
      <c r="C37" s="56"/>
      <c r="D37" s="127" t="s">
        <v>32</v>
      </c>
      <c r="E37" s="128"/>
      <c r="F37" s="128"/>
      <c r="G37" s="128"/>
      <c r="H37" s="128"/>
      <c r="I37" s="128"/>
      <c r="J37" s="128"/>
      <c r="K37" s="128"/>
      <c r="L37" s="129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 spans="1:29" ht="13.5" customHeight="1">
      <c r="A38" s="59"/>
      <c r="B38" s="60"/>
      <c r="C38" s="56"/>
      <c r="D38" s="61"/>
      <c r="E38" s="61"/>
      <c r="F38" s="61"/>
      <c r="G38" s="61"/>
      <c r="H38" s="61"/>
      <c r="I38" s="61"/>
      <c r="J38" s="61"/>
      <c r="K38" s="61"/>
      <c r="L38" s="60"/>
      <c r="M38" s="62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</row>
    <row r="39" spans="1:29" ht="14.25" customHeight="1">
      <c r="A39" s="59"/>
      <c r="B39" s="60"/>
      <c r="C39" s="56"/>
      <c r="D39" s="127" t="s">
        <v>33</v>
      </c>
      <c r="E39" s="128"/>
      <c r="F39" s="128"/>
      <c r="G39" s="128"/>
      <c r="H39" s="128"/>
      <c r="I39" s="128"/>
      <c r="J39" s="128"/>
      <c r="K39" s="128"/>
      <c r="L39" s="129"/>
      <c r="M39" s="62"/>
      <c r="N39" s="58"/>
      <c r="O39" s="58"/>
      <c r="P39" s="58"/>
      <c r="Q39" s="58"/>
      <c r="R39" s="58"/>
      <c r="S39" s="58"/>
      <c r="T39" s="58"/>
      <c r="U39" s="58"/>
      <c r="V39" s="58"/>
      <c r="W39" s="63"/>
      <c r="X39" s="63"/>
      <c r="Y39" s="63"/>
      <c r="Z39" s="63"/>
      <c r="AA39" s="63"/>
      <c r="AB39" s="63"/>
      <c r="AC39" s="63"/>
    </row>
    <row r="40" spans="1:29" ht="13.5" customHeight="1">
      <c r="A40" s="6"/>
      <c r="B40" s="51"/>
      <c r="C40" s="56"/>
      <c r="D40" s="61"/>
      <c r="E40" s="61"/>
      <c r="F40" s="61"/>
      <c r="G40" s="61"/>
      <c r="H40" s="61"/>
      <c r="I40" s="61"/>
      <c r="J40" s="61"/>
      <c r="K40" s="61"/>
      <c r="L40" s="60"/>
      <c r="M40" s="64"/>
      <c r="N40" s="58"/>
      <c r="O40" s="58"/>
      <c r="P40" s="58"/>
      <c r="Q40" s="58"/>
      <c r="R40" s="58"/>
      <c r="S40" s="58"/>
      <c r="T40" s="58"/>
      <c r="U40" s="58"/>
      <c r="V40" s="58"/>
      <c r="W40" s="1"/>
      <c r="X40" s="1"/>
      <c r="Y40" s="1"/>
      <c r="Z40" s="1"/>
      <c r="AA40" s="1"/>
      <c r="AB40" s="1"/>
      <c r="AC40" s="1"/>
    </row>
    <row r="41" spans="1:29" ht="15" customHeight="1">
      <c r="A41" s="54"/>
      <c r="B41" s="55"/>
      <c r="C41" s="56"/>
      <c r="D41" s="152" t="s">
        <v>67</v>
      </c>
      <c r="E41" s="128"/>
      <c r="F41" s="128"/>
      <c r="G41" s="128"/>
      <c r="H41" s="128"/>
      <c r="I41" s="128"/>
      <c r="J41" s="128"/>
      <c r="K41" s="128"/>
      <c r="L41" s="129"/>
      <c r="M41" s="57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 spans="1:29" ht="9" customHeight="1">
      <c r="A42" s="54"/>
      <c r="B42" s="55"/>
      <c r="C42" s="56"/>
      <c r="D42" s="61"/>
      <c r="E42" s="61"/>
      <c r="F42" s="61"/>
      <c r="G42" s="61"/>
      <c r="H42" s="61"/>
      <c r="I42" s="61"/>
      <c r="J42" s="61"/>
      <c r="K42" s="61"/>
      <c r="L42" s="60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 spans="1:29" ht="19.5" customHeight="1">
      <c r="A43" s="59"/>
      <c r="B43" s="60"/>
      <c r="C43" s="56"/>
      <c r="D43" s="127" t="s">
        <v>34</v>
      </c>
      <c r="E43" s="128"/>
      <c r="F43" s="128"/>
      <c r="G43" s="128"/>
      <c r="H43" s="128"/>
      <c r="I43" s="128"/>
      <c r="J43" s="128"/>
      <c r="K43" s="128"/>
      <c r="L43" s="129"/>
      <c r="M43" s="62"/>
      <c r="N43" s="58"/>
      <c r="O43" s="58"/>
      <c r="P43" s="58"/>
      <c r="Q43" s="58"/>
      <c r="R43" s="58"/>
      <c r="S43" s="58"/>
      <c r="T43" s="58"/>
      <c r="U43" s="58"/>
      <c r="V43" s="58"/>
      <c r="W43" s="63"/>
      <c r="X43" s="63"/>
      <c r="Y43" s="63"/>
      <c r="Z43" s="63"/>
      <c r="AA43" s="63"/>
      <c r="AB43" s="63"/>
      <c r="AC43" s="63"/>
    </row>
    <row r="44" spans="1:29" ht="14" customHeight="1">
      <c r="A44" s="59"/>
      <c r="B44" s="60"/>
      <c r="C44" s="56"/>
      <c r="D44" s="61"/>
      <c r="E44" s="61"/>
      <c r="F44" s="61"/>
      <c r="G44" s="61"/>
      <c r="H44" s="61"/>
      <c r="I44" s="61"/>
      <c r="J44" s="61"/>
      <c r="K44" s="61"/>
      <c r="L44" s="60"/>
      <c r="M44" s="62"/>
      <c r="N44" s="58"/>
      <c r="O44" s="58"/>
      <c r="P44" s="58"/>
      <c r="Q44" s="58"/>
      <c r="R44" s="58"/>
      <c r="S44" s="58"/>
      <c r="T44" s="58"/>
      <c r="U44" s="58"/>
      <c r="V44" s="58"/>
      <c r="W44" s="63"/>
      <c r="X44" s="63"/>
      <c r="Y44" s="63"/>
      <c r="Z44" s="63"/>
      <c r="AA44" s="63"/>
      <c r="AB44" s="63"/>
      <c r="AC44" s="63"/>
    </row>
    <row r="45" spans="1:29" ht="26" customHeight="1">
      <c r="A45" s="59"/>
      <c r="B45" s="60"/>
      <c r="C45" s="56"/>
      <c r="D45" s="127" t="s">
        <v>35</v>
      </c>
      <c r="E45" s="128"/>
      <c r="F45" s="128"/>
      <c r="G45" s="128"/>
      <c r="H45" s="128"/>
      <c r="I45" s="128"/>
      <c r="J45" s="128"/>
      <c r="K45" s="128"/>
      <c r="L45" s="129"/>
      <c r="M45" s="62"/>
      <c r="N45" s="58"/>
      <c r="O45" s="58"/>
      <c r="P45" s="58"/>
      <c r="Q45" s="58"/>
      <c r="R45" s="58"/>
      <c r="S45" s="58"/>
      <c r="T45" s="58"/>
      <c r="U45" s="58"/>
      <c r="V45" s="58"/>
      <c r="W45" s="63"/>
      <c r="X45" s="63"/>
      <c r="Y45" s="63"/>
      <c r="Z45" s="63"/>
      <c r="AA45" s="63"/>
      <c r="AB45" s="63"/>
      <c r="AC45" s="63"/>
    </row>
    <row r="46" spans="1:29" ht="12" customHeight="1">
      <c r="A46" s="59"/>
      <c r="B46" s="60"/>
      <c r="C46" s="65"/>
      <c r="D46" s="65"/>
      <c r="E46" s="65"/>
      <c r="F46" s="65"/>
      <c r="G46" s="65"/>
      <c r="H46" s="65"/>
      <c r="I46" s="65"/>
      <c r="J46" s="65"/>
      <c r="K46" s="65"/>
      <c r="L46" s="10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</row>
    <row r="47" spans="1:29" ht="30" customHeight="1">
      <c r="A47" s="66"/>
      <c r="B47" s="60"/>
      <c r="C47" s="65"/>
      <c r="D47" s="130" t="s">
        <v>36</v>
      </c>
      <c r="E47" s="128"/>
      <c r="F47" s="128"/>
      <c r="G47" s="128"/>
      <c r="H47" s="128"/>
      <c r="I47" s="128"/>
      <c r="J47" s="128"/>
      <c r="K47" s="129"/>
      <c r="L47" s="10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</row>
    <row r="48" spans="1:29" ht="12" customHeight="1">
      <c r="A48" s="66"/>
      <c r="B48" s="60"/>
      <c r="C48" s="65"/>
      <c r="D48" s="65"/>
      <c r="E48" s="65"/>
      <c r="F48" s="65"/>
      <c r="G48" s="65"/>
      <c r="H48" s="65"/>
      <c r="I48" s="65"/>
      <c r="J48" s="65"/>
      <c r="K48" s="65"/>
      <c r="L48" s="10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</row>
    <row r="49" spans="1:29" ht="26.25" customHeight="1">
      <c r="A49" s="6"/>
      <c r="B49" s="51"/>
      <c r="C49" s="47"/>
      <c r="D49" s="131" t="s">
        <v>37</v>
      </c>
      <c r="E49" s="132"/>
      <c r="F49" s="132"/>
      <c r="G49" s="132"/>
      <c r="H49" s="132"/>
      <c r="I49" s="132"/>
      <c r="J49" s="132"/>
      <c r="K49" s="133"/>
      <c r="L49" s="67"/>
      <c r="M49" s="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8" customHeight="1">
      <c r="A50" s="6"/>
      <c r="B50" s="68"/>
      <c r="C50" s="15"/>
      <c r="D50" s="69"/>
      <c r="E50" s="69"/>
      <c r="F50" s="69"/>
      <c r="G50" s="69"/>
      <c r="H50" s="69"/>
      <c r="I50" s="69"/>
      <c r="J50" s="69"/>
      <c r="K50" s="69"/>
      <c r="L50" s="67"/>
      <c r="M50" s="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50.25" customHeight="1">
      <c r="A51" s="6"/>
      <c r="B51" s="159" t="s">
        <v>69</v>
      </c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3">
      <c r="A52" s="6"/>
      <c r="B52" s="70"/>
      <c r="C52" s="71"/>
      <c r="D52" s="72">
        <v>1</v>
      </c>
      <c r="E52" s="61"/>
      <c r="F52" s="12" t="s">
        <v>39</v>
      </c>
      <c r="G52" s="61"/>
      <c r="H52" s="47"/>
      <c r="I52" s="47"/>
      <c r="J52" s="47"/>
      <c r="K52" s="47"/>
      <c r="L52" s="73"/>
      <c r="M52" s="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3">
      <c r="A53" s="6"/>
      <c r="B53" s="70"/>
      <c r="C53" s="56"/>
      <c r="D53" s="74"/>
      <c r="E53" s="61"/>
      <c r="F53" s="61"/>
      <c r="G53" s="61"/>
      <c r="H53" s="47"/>
      <c r="I53" s="47"/>
      <c r="J53" s="47"/>
      <c r="K53" s="47"/>
      <c r="L53" s="73"/>
      <c r="M53" s="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3">
      <c r="A54" s="6"/>
      <c r="B54" s="70"/>
      <c r="C54" s="75"/>
      <c r="D54" s="76">
        <v>1</v>
      </c>
      <c r="E54" s="61"/>
      <c r="F54" s="12" t="s">
        <v>40</v>
      </c>
      <c r="G54" s="61"/>
      <c r="H54" s="47"/>
      <c r="I54" s="47"/>
      <c r="J54" s="47"/>
      <c r="K54" s="47"/>
      <c r="L54" s="73"/>
      <c r="M54" s="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3">
      <c r="A55" s="6"/>
      <c r="B55" s="70"/>
      <c r="C55" s="56"/>
      <c r="D55" s="77"/>
      <c r="E55" s="61"/>
      <c r="F55" s="61"/>
      <c r="G55" s="61"/>
      <c r="H55" s="47"/>
      <c r="I55" s="47"/>
      <c r="J55" s="47"/>
      <c r="K55" s="47"/>
      <c r="L55" s="73"/>
      <c r="M55" s="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3">
      <c r="A56" s="6"/>
      <c r="B56" s="70"/>
      <c r="C56" s="78"/>
      <c r="D56" s="79">
        <v>1</v>
      </c>
      <c r="E56" s="61"/>
      <c r="F56" s="80" t="s">
        <v>41</v>
      </c>
      <c r="G56" s="61"/>
      <c r="H56" s="47"/>
      <c r="I56" s="47"/>
      <c r="J56" s="47"/>
      <c r="K56" s="47"/>
      <c r="L56" s="73"/>
      <c r="M56" s="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39.75" customHeight="1">
      <c r="A57" s="6"/>
      <c r="B57" s="81"/>
      <c r="C57" s="82"/>
      <c r="D57" s="83"/>
      <c r="E57" s="83"/>
      <c r="F57" s="83"/>
      <c r="G57" s="61"/>
      <c r="H57" s="84"/>
      <c r="I57" s="84"/>
      <c r="J57" s="84"/>
      <c r="K57" s="84"/>
      <c r="L57" s="85"/>
      <c r="M57" s="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3">
      <c r="A691" s="8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3">
      <c r="A692" s="8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3">
      <c r="A693" s="8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3">
      <c r="A694" s="8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3">
      <c r="A695" s="8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3">
      <c r="A696" s="8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3">
      <c r="A697" s="8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3">
      <c r="A698" s="8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3">
      <c r="A699" s="8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3">
      <c r="A700" s="8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3">
      <c r="A701" s="8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3">
      <c r="A702" s="8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3">
      <c r="A703" s="8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3">
      <c r="A704" s="8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3">
      <c r="A705" s="8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3">
      <c r="A706" s="8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3">
      <c r="A707" s="8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3">
      <c r="A708" s="8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3">
      <c r="A709" s="8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3">
      <c r="A710" s="8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3">
      <c r="A711" s="8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3">
      <c r="A712" s="8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3">
      <c r="A713" s="8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3">
      <c r="A714" s="8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3">
      <c r="A715" s="8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3">
      <c r="A716" s="8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3">
      <c r="A717" s="8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3">
      <c r="A718" s="8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3">
      <c r="A719" s="8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3">
      <c r="A720" s="8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3">
      <c r="A721" s="8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3">
      <c r="A722" s="8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3">
      <c r="A723" s="8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3">
      <c r="A724" s="8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3">
      <c r="A725" s="8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3">
      <c r="A726" s="8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3">
      <c r="A727" s="8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3">
      <c r="A728" s="8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3">
      <c r="A729" s="8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3">
      <c r="A730" s="8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3">
      <c r="A731" s="8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3">
      <c r="A732" s="8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3">
      <c r="A733" s="8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3">
      <c r="A734" s="8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3">
      <c r="A735" s="8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3">
      <c r="A736" s="8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3">
      <c r="A737" s="8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3">
      <c r="A738" s="8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3">
      <c r="A739" s="8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3">
      <c r="A740" s="8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3">
      <c r="A741" s="8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3">
      <c r="A742" s="8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3">
      <c r="A743" s="8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3">
      <c r="A744" s="8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3">
      <c r="A745" s="8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3">
      <c r="A746" s="8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3">
      <c r="A747" s="8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3">
      <c r="A748" s="8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3">
      <c r="A749" s="8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3">
      <c r="A750" s="8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3">
      <c r="A751" s="8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3">
      <c r="A752" s="8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3">
      <c r="A753" s="8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3">
      <c r="A754" s="8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3">
      <c r="A755" s="8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3">
      <c r="A756" s="8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3">
      <c r="A757" s="8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3">
      <c r="A758" s="8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3">
      <c r="A759" s="8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3">
      <c r="A760" s="8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3">
      <c r="A761" s="8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3">
      <c r="A762" s="8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3">
      <c r="A763" s="8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3">
      <c r="A764" s="8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3">
      <c r="A765" s="8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3">
      <c r="A766" s="8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3">
      <c r="A767" s="8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3">
      <c r="A768" s="8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3">
      <c r="A769" s="8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3">
      <c r="A770" s="8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3">
      <c r="A771" s="8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3">
      <c r="A772" s="8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3">
      <c r="A773" s="8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3">
      <c r="A774" s="8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3">
      <c r="A775" s="8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3">
      <c r="A776" s="8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3">
      <c r="A777" s="8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3">
      <c r="A778" s="8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3">
      <c r="A779" s="8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3">
      <c r="A780" s="8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3">
      <c r="A781" s="8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3">
      <c r="A782" s="8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3">
      <c r="A783" s="8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3">
      <c r="A784" s="8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3">
      <c r="A785" s="8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3">
      <c r="A786" s="8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3">
      <c r="A787" s="8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3">
      <c r="A788" s="8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3">
      <c r="A789" s="8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3">
      <c r="A790" s="8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3">
      <c r="A791" s="8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3">
      <c r="A792" s="8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3">
      <c r="A793" s="8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3">
      <c r="A794" s="8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3">
      <c r="A795" s="8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3">
      <c r="A796" s="8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3">
      <c r="A797" s="8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3">
      <c r="A798" s="8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3">
      <c r="A799" s="8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3">
      <c r="A800" s="8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3">
      <c r="A801" s="8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3">
      <c r="A802" s="8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3">
      <c r="A803" s="8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3">
      <c r="A804" s="8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3">
      <c r="A805" s="8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3">
      <c r="A806" s="8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3">
      <c r="A807" s="8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3">
      <c r="A808" s="8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3">
      <c r="A809" s="8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3">
      <c r="A810" s="8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3">
      <c r="A811" s="8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3">
      <c r="A812" s="8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3">
      <c r="A813" s="8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3">
      <c r="A814" s="8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3">
      <c r="A815" s="8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3">
      <c r="A816" s="8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3">
      <c r="A817" s="8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3">
      <c r="A818" s="8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3">
      <c r="A819" s="8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3">
      <c r="A820" s="8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3">
      <c r="A821" s="8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3">
      <c r="A822" s="8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3">
      <c r="A823" s="8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3">
      <c r="A824" s="8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3">
      <c r="A825" s="8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3">
      <c r="A826" s="8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3">
      <c r="A827" s="8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3">
      <c r="A828" s="8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3">
      <c r="A829" s="8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3">
      <c r="A830" s="8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3">
      <c r="A831" s="8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3">
      <c r="A832" s="8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3">
      <c r="A833" s="8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3">
      <c r="A834" s="8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3">
      <c r="A835" s="8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3">
      <c r="A836" s="8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3">
      <c r="A837" s="8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3">
      <c r="A838" s="8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3">
      <c r="A839" s="8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3">
      <c r="A840" s="8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3">
      <c r="A841" s="8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3">
      <c r="A842" s="8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3">
      <c r="A843" s="8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3">
      <c r="A844" s="8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3">
      <c r="A845" s="8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3">
      <c r="A846" s="8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3">
      <c r="A847" s="8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3">
      <c r="A848" s="8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3">
      <c r="A849" s="8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3">
      <c r="A850" s="8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3">
      <c r="A851" s="8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3">
      <c r="A852" s="8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3">
      <c r="A853" s="8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3">
      <c r="A854" s="8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3">
      <c r="A855" s="8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3">
      <c r="A856" s="8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3">
      <c r="A857" s="8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3">
      <c r="A858" s="8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3">
      <c r="A859" s="8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3">
      <c r="A860" s="8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3">
      <c r="A861" s="8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3">
      <c r="A862" s="8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3">
      <c r="A863" s="8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3">
      <c r="A864" s="8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3">
      <c r="A865" s="8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3">
      <c r="A866" s="8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3">
      <c r="A867" s="8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3">
      <c r="A868" s="8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3">
      <c r="A869" s="8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3">
      <c r="A870" s="8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3">
      <c r="A871" s="8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3">
      <c r="A872" s="8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3">
      <c r="A873" s="8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3">
      <c r="A874" s="8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3">
      <c r="A875" s="8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3">
      <c r="A876" s="8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3">
      <c r="A877" s="8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3">
      <c r="A878" s="8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3">
      <c r="A879" s="8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3">
      <c r="A880" s="8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3">
      <c r="A881" s="8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3">
      <c r="A882" s="8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3">
      <c r="A883" s="8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3">
      <c r="A884" s="8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3">
      <c r="A885" s="8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3">
      <c r="A886" s="8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3">
      <c r="A887" s="8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3">
      <c r="A888" s="8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3">
      <c r="A889" s="8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3">
      <c r="A890" s="8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3">
      <c r="A891" s="8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3">
      <c r="A892" s="8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3">
      <c r="A893" s="8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3">
      <c r="A894" s="8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">
      <c r="A895" s="8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">
      <c r="A896" s="8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">
      <c r="A897" s="8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">
      <c r="A898" s="8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">
      <c r="A899" s="8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">
      <c r="A900" s="8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">
      <c r="A901" s="8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">
      <c r="A902" s="8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">
      <c r="A903" s="8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">
      <c r="A904" s="8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">
      <c r="A905" s="8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">
      <c r="A906" s="8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">
      <c r="A907" s="8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">
      <c r="A908" s="8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">
      <c r="A909" s="8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">
      <c r="A910" s="8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">
      <c r="A911" s="8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">
      <c r="A912" s="8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">
      <c r="A913" s="8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">
      <c r="A914" s="8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">
      <c r="A915" s="8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">
      <c r="A916" s="8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">
      <c r="A917" s="8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">
      <c r="A918" s="8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">
      <c r="A919" s="8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">
      <c r="A920" s="8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">
      <c r="A921" s="8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">
      <c r="A922" s="8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">
      <c r="A923" s="8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">
      <c r="A924" s="8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">
      <c r="A925" s="8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">
      <c r="A926" s="8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">
      <c r="A927" s="8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">
      <c r="A928" s="8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">
      <c r="A929" s="8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">
      <c r="A930" s="8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">
      <c r="A931" s="8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">
      <c r="A932" s="8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">
      <c r="A933" s="8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">
      <c r="A934" s="8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">
      <c r="A935" s="8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">
      <c r="A936" s="8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">
      <c r="A937" s="8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">
      <c r="A938" s="8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">
      <c r="A939" s="8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">
      <c r="A940" s="8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">
      <c r="A941" s="8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">
      <c r="A942" s="8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">
      <c r="A943" s="8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">
      <c r="A944" s="8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">
      <c r="A945" s="8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">
      <c r="A946" s="8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">
      <c r="A947" s="8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">
      <c r="A948" s="8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">
      <c r="A949" s="8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">
      <c r="A950" s="8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">
      <c r="A951" s="8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">
      <c r="A952" s="8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">
      <c r="A953" s="8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">
      <c r="A954" s="8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">
      <c r="A955" s="8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">
      <c r="A956" s="8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">
      <c r="A957" s="8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">
      <c r="A958" s="8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">
      <c r="A959" s="8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">
      <c r="A960" s="8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">
      <c r="A961" s="8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">
      <c r="A962" s="8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">
      <c r="A963" s="8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">
      <c r="A964" s="8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">
      <c r="A965" s="8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">
      <c r="A966" s="8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">
      <c r="A967" s="8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">
      <c r="A968" s="8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">
      <c r="A969" s="8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">
      <c r="A970" s="8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">
      <c r="A971" s="8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">
      <c r="A972" s="8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3">
      <c r="A973" s="8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3">
      <c r="A974" s="8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3">
      <c r="A975" s="8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3">
      <c r="A976" s="8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3">
      <c r="A977" s="8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3">
      <c r="A978" s="8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3">
      <c r="A979" s="8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3">
      <c r="A980" s="8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3">
      <c r="A981" s="8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3">
      <c r="A982" s="8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3">
      <c r="A983" s="8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3">
      <c r="A984" s="8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3">
      <c r="A985" s="8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3">
      <c r="A986" s="8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3">
      <c r="A987" s="8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3">
      <c r="A988" s="8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3">
      <c r="A989" s="8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3">
      <c r="A990" s="8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3">
      <c r="A991" s="8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3">
      <c r="A992" s="8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3">
      <c r="A993" s="86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3">
      <c r="A994" s="86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3">
      <c r="A995" s="86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3">
      <c r="A996" s="86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3">
      <c r="A997" s="86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3">
      <c r="A998" s="86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3">
      <c r="A999" s="86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3">
      <c r="A1000" s="86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3">
      <c r="A1001" s="86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3">
      <c r="A1002" s="86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3">
      <c r="A1003" s="86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3">
      <c r="A1004" s="86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3">
      <c r="A1005" s="86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3">
      <c r="A1006" s="86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3">
      <c r="A1007" s="86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3">
      <c r="A1008" s="86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3">
      <c r="A1009" s="86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3">
      <c r="A1010" s="86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</sheetData>
  <mergeCells count="13">
    <mergeCell ref="D37:L37"/>
    <mergeCell ref="D39:L39"/>
    <mergeCell ref="B35:L36"/>
    <mergeCell ref="B51:L51"/>
    <mergeCell ref="B5:H5"/>
    <mergeCell ref="B9:L9"/>
    <mergeCell ref="C10:K10"/>
    <mergeCell ref="C16:E16"/>
    <mergeCell ref="D41:L41"/>
    <mergeCell ref="D43:L43"/>
    <mergeCell ref="D45:L45"/>
    <mergeCell ref="D47:K47"/>
    <mergeCell ref="D49:K4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N953"/>
  <sheetViews>
    <sheetView workbookViewId="0">
      <selection activeCell="P28" sqref="P28"/>
    </sheetView>
  </sheetViews>
  <sheetFormatPr baseColWidth="10" defaultColWidth="12.6640625" defaultRowHeight="15.75" customHeight="1"/>
  <cols>
    <col min="1" max="1" width="4.5" customWidth="1"/>
    <col min="2" max="2" width="2.5" customWidth="1"/>
    <col min="3" max="3" width="33" customWidth="1"/>
    <col min="4" max="6" width="11.6640625" customWidth="1"/>
    <col min="7" max="7" width="11.1640625" customWidth="1"/>
    <col min="8" max="9" width="11.6640625" customWidth="1"/>
    <col min="10" max="10" width="11.83203125" customWidth="1"/>
    <col min="11" max="11" width="11.33203125" customWidth="1"/>
    <col min="12" max="13" width="11.1640625" customWidth="1"/>
    <col min="14" max="16" width="11.6640625" customWidth="1"/>
    <col min="17" max="17" width="11.83203125" customWidth="1"/>
    <col min="18" max="19" width="11.6640625" customWidth="1"/>
    <col min="20" max="20" width="11.33203125" customWidth="1"/>
    <col min="21" max="21" width="12" customWidth="1"/>
    <col min="22" max="24" width="11.6640625" customWidth="1"/>
    <col min="25" max="26" width="12" customWidth="1"/>
    <col min="27" max="27" width="11.83203125" customWidth="1"/>
    <col min="28" max="28" width="16.33203125" customWidth="1"/>
    <col min="29" max="40" width="12.6640625" hidden="1"/>
  </cols>
  <sheetData>
    <row r="1" spans="1:40" ht="13">
      <c r="A1" s="47"/>
      <c r="B1" s="47"/>
      <c r="C1" s="47"/>
      <c r="D1" s="47"/>
      <c r="E1" s="47"/>
      <c r="F1" s="47"/>
      <c r="G1" s="47"/>
      <c r="H1" s="47"/>
      <c r="I1" s="47"/>
      <c r="J1" s="47"/>
      <c r="K1" s="8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</row>
    <row r="2" spans="1:40" ht="13">
      <c r="A2" s="47"/>
      <c r="B2" s="47"/>
      <c r="C2" s="47"/>
      <c r="D2" s="47"/>
      <c r="E2" s="47"/>
      <c r="F2" s="47"/>
      <c r="G2" s="47"/>
      <c r="H2" s="47"/>
      <c r="I2" s="47"/>
      <c r="J2" s="47"/>
      <c r="K2" s="8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</row>
    <row r="3" spans="1:40" ht="15">
      <c r="A3" s="47"/>
      <c r="B3" s="88"/>
      <c r="C3" s="47"/>
      <c r="D3" s="47"/>
      <c r="E3" s="47"/>
      <c r="F3" s="47"/>
      <c r="G3" s="47"/>
      <c r="H3" s="47"/>
      <c r="I3" s="47"/>
      <c r="J3" s="47"/>
      <c r="K3" s="8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0" ht="16">
      <c r="A4" s="47"/>
      <c r="B4" s="87"/>
      <c r="C4" s="47"/>
      <c r="D4" s="89" t="s">
        <v>38</v>
      </c>
      <c r="E4" s="47"/>
      <c r="F4" s="47"/>
      <c r="G4" s="47"/>
      <c r="H4" s="47"/>
      <c r="I4" s="47"/>
      <c r="J4" s="47"/>
      <c r="K4" s="8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pans="1:40" ht="13">
      <c r="A5" s="47"/>
      <c r="B5" s="47"/>
      <c r="C5" s="47"/>
      <c r="D5" s="69"/>
      <c r="E5" s="47"/>
      <c r="F5" s="90"/>
      <c r="G5" s="69"/>
      <c r="H5" s="47"/>
      <c r="I5" s="47"/>
      <c r="J5" s="47"/>
      <c r="K5" s="8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</row>
    <row r="6" spans="1:40" ht="18.75" customHeight="1">
      <c r="A6" s="47"/>
      <c r="B6" s="47"/>
      <c r="C6" s="91"/>
      <c r="D6" s="92">
        <v>1</v>
      </c>
      <c r="E6" s="142" t="s">
        <v>42</v>
      </c>
      <c r="F6" s="132"/>
      <c r="G6" s="132"/>
      <c r="H6" s="132"/>
      <c r="I6" s="132"/>
      <c r="J6" s="132"/>
      <c r="K6" s="13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</row>
    <row r="7" spans="1:40" ht="4.5" customHeight="1">
      <c r="A7" s="47"/>
      <c r="B7" s="47"/>
      <c r="C7" s="87"/>
      <c r="D7" s="93"/>
      <c r="E7" s="94"/>
      <c r="F7" s="94"/>
      <c r="G7" s="94"/>
      <c r="H7" s="47"/>
      <c r="I7" s="47"/>
      <c r="J7" s="47"/>
      <c r="K7" s="8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</row>
    <row r="8" spans="1:40" ht="13">
      <c r="A8" s="47"/>
      <c r="B8" s="47"/>
      <c r="C8" s="95"/>
      <c r="D8" s="96" t="s">
        <v>43</v>
      </c>
      <c r="E8" s="90" t="s">
        <v>44</v>
      </c>
      <c r="F8" s="47"/>
      <c r="G8" s="47"/>
      <c r="H8" s="47"/>
      <c r="I8" s="47"/>
      <c r="J8" s="47"/>
      <c r="K8" s="8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</row>
    <row r="9" spans="1:40" ht="5.25" customHeight="1">
      <c r="A9" s="47"/>
      <c r="B9" s="47"/>
      <c r="C9" s="87"/>
      <c r="D9" s="93"/>
      <c r="E9" s="90"/>
      <c r="F9" s="47"/>
      <c r="G9" s="47"/>
      <c r="H9" s="47"/>
      <c r="I9" s="47"/>
      <c r="J9" s="47"/>
      <c r="K9" s="8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</row>
    <row r="10" spans="1:40" ht="13">
      <c r="A10" s="47"/>
      <c r="B10" s="47"/>
      <c r="C10" s="87"/>
      <c r="D10" s="97">
        <v>1</v>
      </c>
      <c r="E10" s="90" t="s">
        <v>45</v>
      </c>
      <c r="F10" s="47"/>
      <c r="G10" s="47"/>
      <c r="H10" s="47"/>
      <c r="I10" s="47"/>
      <c r="J10" s="47"/>
      <c r="K10" s="8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</row>
    <row r="11" spans="1:40" ht="3.75" customHeight="1">
      <c r="A11" s="47"/>
      <c r="B11" s="47"/>
      <c r="C11" s="87"/>
      <c r="D11" s="93"/>
      <c r="E11" s="90"/>
      <c r="F11" s="47"/>
      <c r="G11" s="47"/>
      <c r="H11" s="47"/>
      <c r="I11" s="47"/>
      <c r="J11" s="47"/>
      <c r="K11" s="8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</row>
    <row r="12" spans="1:40" ht="13">
      <c r="A12" s="47"/>
      <c r="B12" s="47"/>
      <c r="C12" s="87"/>
      <c r="D12" s="47"/>
      <c r="E12" s="47"/>
      <c r="F12" s="47"/>
      <c r="G12" s="47"/>
      <c r="H12" s="47"/>
      <c r="I12" s="47"/>
      <c r="J12" s="47"/>
      <c r="K12" s="8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</row>
    <row r="13" spans="1:40" ht="13">
      <c r="A13" s="47"/>
      <c r="B13" s="47"/>
      <c r="C13" s="87"/>
      <c r="D13" s="13"/>
      <c r="E13" s="90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</row>
    <row r="14" spans="1:40" ht="13">
      <c r="A14" s="47"/>
      <c r="B14" s="47"/>
      <c r="D14" s="47"/>
      <c r="E14" s="47"/>
      <c r="F14" s="47"/>
      <c r="G14" s="47"/>
      <c r="H14" s="47"/>
      <c r="I14" s="47"/>
      <c r="J14" s="47"/>
      <c r="K14" s="98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</row>
    <row r="15" spans="1:40" ht="13">
      <c r="A15" s="98"/>
      <c r="B15" s="98"/>
      <c r="C15" s="99" t="s">
        <v>72</v>
      </c>
      <c r="D15" s="99">
        <v>1</v>
      </c>
      <c r="E15" s="99">
        <v>2</v>
      </c>
      <c r="F15" s="99">
        <v>3</v>
      </c>
      <c r="G15" s="99">
        <v>4</v>
      </c>
      <c r="H15" s="99">
        <v>5</v>
      </c>
      <c r="I15" s="99">
        <v>6</v>
      </c>
      <c r="J15" s="99">
        <v>7</v>
      </c>
      <c r="K15" s="98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</row>
    <row r="16" spans="1:40" ht="13">
      <c r="A16" s="98"/>
      <c r="B16" s="98"/>
      <c r="C16" s="99" t="s">
        <v>73</v>
      </c>
      <c r="D16" s="100">
        <v>0</v>
      </c>
      <c r="E16" s="100">
        <v>0</v>
      </c>
      <c r="F16" s="100">
        <v>0.25</v>
      </c>
      <c r="G16" s="100">
        <v>0.5</v>
      </c>
      <c r="H16" s="100">
        <v>0.75</v>
      </c>
      <c r="I16" s="100">
        <v>1</v>
      </c>
      <c r="J16" s="101" t="s">
        <v>46</v>
      </c>
      <c r="K16" s="98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</row>
    <row r="17" spans="1:40" ht="13">
      <c r="A17" s="98"/>
      <c r="B17" s="98"/>
      <c r="C17" s="167" t="s">
        <v>74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</row>
    <row r="18" spans="1:40" ht="13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</row>
    <row r="19" spans="1:40" ht="13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</row>
    <row r="20" spans="1:40" ht="16">
      <c r="A20" s="98"/>
      <c r="B20" s="98"/>
      <c r="C20" s="102" t="s">
        <v>47</v>
      </c>
      <c r="D20" s="103">
        <v>44583</v>
      </c>
      <c r="E20" s="103">
        <v>44614</v>
      </c>
      <c r="F20" s="103">
        <v>44642</v>
      </c>
      <c r="G20" s="103">
        <v>44673</v>
      </c>
      <c r="H20" s="103">
        <v>44703</v>
      </c>
      <c r="I20" s="103">
        <v>44734</v>
      </c>
      <c r="J20" s="103">
        <v>44764</v>
      </c>
      <c r="K20" s="103">
        <v>44795</v>
      </c>
      <c r="L20" s="103">
        <v>44826</v>
      </c>
      <c r="M20" s="103">
        <v>44856</v>
      </c>
      <c r="N20" s="103">
        <v>44887</v>
      </c>
      <c r="O20" s="103">
        <v>44917</v>
      </c>
      <c r="P20" s="103">
        <v>44948</v>
      </c>
      <c r="Q20" s="103">
        <v>44979</v>
      </c>
      <c r="R20" s="103">
        <v>45007</v>
      </c>
      <c r="S20" s="103">
        <v>45038</v>
      </c>
      <c r="T20" s="103">
        <v>45068</v>
      </c>
      <c r="U20" s="103">
        <v>45099</v>
      </c>
      <c r="V20" s="103">
        <v>45129</v>
      </c>
      <c r="W20" s="103">
        <v>45160</v>
      </c>
      <c r="X20" s="103">
        <v>45191</v>
      </c>
      <c r="Y20" s="103">
        <v>45221</v>
      </c>
      <c r="Z20" s="103">
        <v>45252</v>
      </c>
      <c r="AA20" s="103">
        <v>45282</v>
      </c>
      <c r="AB20" s="47"/>
      <c r="AC20" s="103">
        <v>44642</v>
      </c>
      <c r="AD20" s="103">
        <v>44673</v>
      </c>
      <c r="AE20" s="103">
        <v>44703</v>
      </c>
      <c r="AF20" s="103">
        <v>44734</v>
      </c>
      <c r="AG20" s="103">
        <v>44764</v>
      </c>
      <c r="AH20" s="103">
        <v>44795</v>
      </c>
      <c r="AI20" s="103">
        <v>44826</v>
      </c>
      <c r="AJ20" s="103">
        <v>44856</v>
      </c>
      <c r="AK20" s="103">
        <v>44887</v>
      </c>
      <c r="AL20" s="103">
        <v>44917</v>
      </c>
      <c r="AM20" s="98"/>
      <c r="AN20" s="98"/>
    </row>
    <row r="21" spans="1:40" ht="13">
      <c r="A21" s="98"/>
      <c r="B21" s="98"/>
      <c r="C21" s="93" t="s">
        <v>48</v>
      </c>
      <c r="D21" s="104">
        <v>0.05</v>
      </c>
      <c r="E21" s="104">
        <v>0.05</v>
      </c>
      <c r="F21" s="104">
        <v>0.05</v>
      </c>
      <c r="G21" s="104">
        <v>0.05</v>
      </c>
      <c r="H21" s="104">
        <v>0.05</v>
      </c>
      <c r="I21" s="104">
        <v>0.05</v>
      </c>
      <c r="J21" s="104">
        <v>0.05</v>
      </c>
      <c r="K21" s="104">
        <v>0.05</v>
      </c>
      <c r="L21" s="104">
        <v>0.05</v>
      </c>
      <c r="M21" s="104">
        <v>0.05</v>
      </c>
      <c r="N21" s="105">
        <v>0.05</v>
      </c>
      <c r="O21" s="105">
        <v>0.05</v>
      </c>
      <c r="P21" s="105">
        <v>0.05</v>
      </c>
      <c r="Q21" s="105">
        <v>0.05</v>
      </c>
      <c r="R21" s="105">
        <v>0.05</v>
      </c>
      <c r="S21" s="105">
        <v>0.05</v>
      </c>
      <c r="T21" s="105">
        <v>0.05</v>
      </c>
      <c r="U21" s="105">
        <v>0.05</v>
      </c>
      <c r="V21" s="105">
        <v>0.05</v>
      </c>
      <c r="W21" s="105">
        <v>0.05</v>
      </c>
      <c r="X21" s="105">
        <v>0.05</v>
      </c>
      <c r="Y21" s="105">
        <v>0.05</v>
      </c>
      <c r="Z21" s="105">
        <v>0.05</v>
      </c>
      <c r="AA21" s="105">
        <v>0.05</v>
      </c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</row>
    <row r="22" spans="1:40" ht="13">
      <c r="A22" s="98"/>
      <c r="B22" s="98"/>
      <c r="C22" s="106" t="s">
        <v>49</v>
      </c>
      <c r="D22" s="107">
        <v>12000000</v>
      </c>
      <c r="E22" s="107">
        <f t="shared" ref="E22:AA22" si="0">D22*(1+E21)</f>
        <v>12600000</v>
      </c>
      <c r="F22" s="107">
        <f t="shared" si="0"/>
        <v>13230000</v>
      </c>
      <c r="G22" s="107">
        <f t="shared" si="0"/>
        <v>13891500</v>
      </c>
      <c r="H22" s="107">
        <f t="shared" si="0"/>
        <v>14586075</v>
      </c>
      <c r="I22" s="107">
        <f t="shared" si="0"/>
        <v>15315378.75</v>
      </c>
      <c r="J22" s="107">
        <f t="shared" si="0"/>
        <v>16081147.6875</v>
      </c>
      <c r="K22" s="107">
        <f t="shared" si="0"/>
        <v>16885205.071875002</v>
      </c>
      <c r="L22" s="107">
        <f t="shared" si="0"/>
        <v>17729465.325468753</v>
      </c>
      <c r="M22" s="107">
        <f t="shared" si="0"/>
        <v>18615938.591742191</v>
      </c>
      <c r="N22" s="108">
        <f t="shared" si="0"/>
        <v>19546735.521329302</v>
      </c>
      <c r="O22" s="108">
        <f t="shared" si="0"/>
        <v>20524072.29739577</v>
      </c>
      <c r="P22" s="108">
        <f t="shared" si="0"/>
        <v>21550275.912265558</v>
      </c>
      <c r="Q22" s="108">
        <f t="shared" si="0"/>
        <v>22627789.707878835</v>
      </c>
      <c r="R22" s="108">
        <f t="shared" si="0"/>
        <v>23759179.193272777</v>
      </c>
      <c r="S22" s="108">
        <f t="shared" si="0"/>
        <v>24947138.152936418</v>
      </c>
      <c r="T22" s="108">
        <f t="shared" si="0"/>
        <v>26194495.060583241</v>
      </c>
      <c r="U22" s="108">
        <f t="shared" si="0"/>
        <v>27504219.813612405</v>
      </c>
      <c r="V22" s="108">
        <f t="shared" si="0"/>
        <v>28879430.804293025</v>
      </c>
      <c r="W22" s="108">
        <f t="shared" si="0"/>
        <v>30323402.344507679</v>
      </c>
      <c r="X22" s="108">
        <f t="shared" si="0"/>
        <v>31839572.461733066</v>
      </c>
      <c r="Y22" s="108">
        <f t="shared" si="0"/>
        <v>33431551.084819719</v>
      </c>
      <c r="Z22" s="108">
        <f t="shared" si="0"/>
        <v>35103128.639060706</v>
      </c>
      <c r="AA22" s="108">
        <f t="shared" si="0"/>
        <v>36858285.071013741</v>
      </c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</row>
    <row r="23" spans="1:40" ht="13">
      <c r="A23" s="98"/>
      <c r="B23" s="98"/>
      <c r="C23" s="93" t="s">
        <v>50</v>
      </c>
      <c r="D23" s="109">
        <v>100000</v>
      </c>
      <c r="E23" s="109">
        <v>100000</v>
      </c>
      <c r="F23" s="109">
        <v>100000</v>
      </c>
      <c r="G23" s="109">
        <v>100000</v>
      </c>
      <c r="H23" s="109">
        <v>100000</v>
      </c>
      <c r="I23" s="109">
        <v>100000</v>
      </c>
      <c r="J23" s="109">
        <v>100000</v>
      </c>
      <c r="K23" s="109">
        <v>100000</v>
      </c>
      <c r="L23" s="109">
        <v>100000</v>
      </c>
      <c r="M23" s="109">
        <v>100000</v>
      </c>
      <c r="N23" s="110">
        <v>100000</v>
      </c>
      <c r="O23" s="110">
        <v>100000</v>
      </c>
      <c r="P23" s="110">
        <v>100000</v>
      </c>
      <c r="Q23" s="110">
        <v>100000</v>
      </c>
      <c r="R23" s="110">
        <v>100000</v>
      </c>
      <c r="S23" s="110">
        <v>100000</v>
      </c>
      <c r="T23" s="110">
        <v>100000</v>
      </c>
      <c r="U23" s="110">
        <v>100000</v>
      </c>
      <c r="V23" s="110">
        <v>100000</v>
      </c>
      <c r="W23" s="110">
        <v>100000</v>
      </c>
      <c r="X23" s="110">
        <v>100000</v>
      </c>
      <c r="Y23" s="110">
        <v>100000</v>
      </c>
      <c r="Z23" s="110">
        <v>100000</v>
      </c>
      <c r="AA23" s="110">
        <v>100000</v>
      </c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</row>
    <row r="24" spans="1:40" ht="13">
      <c r="A24" s="98"/>
      <c r="B24" s="98"/>
      <c r="C24" s="93" t="s">
        <v>51</v>
      </c>
      <c r="D24" s="111">
        <v>0.7</v>
      </c>
      <c r="E24" s="104">
        <v>0.7</v>
      </c>
      <c r="F24" s="104">
        <v>0.7</v>
      </c>
      <c r="G24" s="104">
        <v>0.7</v>
      </c>
      <c r="H24" s="104">
        <v>0.7</v>
      </c>
      <c r="I24" s="104">
        <v>0.7</v>
      </c>
      <c r="J24" s="104">
        <v>0.7</v>
      </c>
      <c r="K24" s="104">
        <v>0.7</v>
      </c>
      <c r="L24" s="104">
        <v>0.7</v>
      </c>
      <c r="M24" s="104">
        <v>0.7</v>
      </c>
      <c r="N24" s="105">
        <v>0.7</v>
      </c>
      <c r="O24" s="105">
        <v>0.7</v>
      </c>
      <c r="P24" s="105">
        <v>0.7</v>
      </c>
      <c r="Q24" s="105">
        <v>0.7</v>
      </c>
      <c r="R24" s="105">
        <v>0.7</v>
      </c>
      <c r="S24" s="105">
        <v>0.7</v>
      </c>
      <c r="T24" s="105">
        <v>0.7</v>
      </c>
      <c r="U24" s="105">
        <v>0.7</v>
      </c>
      <c r="V24" s="105">
        <v>0.7</v>
      </c>
      <c r="W24" s="105">
        <v>0.7</v>
      </c>
      <c r="X24" s="105">
        <v>0.7</v>
      </c>
      <c r="Y24" s="105">
        <v>0.7</v>
      </c>
      <c r="Z24" s="105">
        <v>0.7</v>
      </c>
      <c r="AA24" s="105">
        <v>0.7</v>
      </c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</row>
    <row r="25" spans="1:40" ht="13">
      <c r="A25" s="98"/>
      <c r="B25" s="98"/>
      <c r="C25" s="112" t="s">
        <v>52</v>
      </c>
      <c r="D25" s="109">
        <f t="shared" ref="D25:AA25" si="1">D23*D24</f>
        <v>70000</v>
      </c>
      <c r="E25" s="113">
        <f t="shared" si="1"/>
        <v>70000</v>
      </c>
      <c r="F25" s="109">
        <f t="shared" si="1"/>
        <v>70000</v>
      </c>
      <c r="G25" s="109">
        <f t="shared" si="1"/>
        <v>70000</v>
      </c>
      <c r="H25" s="109">
        <f t="shared" si="1"/>
        <v>70000</v>
      </c>
      <c r="I25" s="109">
        <f t="shared" si="1"/>
        <v>70000</v>
      </c>
      <c r="J25" s="109">
        <f t="shared" si="1"/>
        <v>70000</v>
      </c>
      <c r="K25" s="109">
        <f t="shared" si="1"/>
        <v>70000</v>
      </c>
      <c r="L25" s="109">
        <f t="shared" si="1"/>
        <v>70000</v>
      </c>
      <c r="M25" s="109">
        <f t="shared" si="1"/>
        <v>70000</v>
      </c>
      <c r="N25" s="114">
        <f t="shared" si="1"/>
        <v>70000</v>
      </c>
      <c r="O25" s="114">
        <f t="shared" si="1"/>
        <v>70000</v>
      </c>
      <c r="P25" s="114">
        <f t="shared" si="1"/>
        <v>70000</v>
      </c>
      <c r="Q25" s="114">
        <f t="shared" si="1"/>
        <v>70000</v>
      </c>
      <c r="R25" s="114">
        <f t="shared" si="1"/>
        <v>70000</v>
      </c>
      <c r="S25" s="114">
        <f t="shared" si="1"/>
        <v>70000</v>
      </c>
      <c r="T25" s="114">
        <f t="shared" si="1"/>
        <v>70000</v>
      </c>
      <c r="U25" s="114">
        <f t="shared" si="1"/>
        <v>70000</v>
      </c>
      <c r="V25" s="114">
        <f t="shared" si="1"/>
        <v>70000</v>
      </c>
      <c r="W25" s="114">
        <f t="shared" si="1"/>
        <v>70000</v>
      </c>
      <c r="X25" s="114">
        <f t="shared" si="1"/>
        <v>70000</v>
      </c>
      <c r="Y25" s="114">
        <f t="shared" si="1"/>
        <v>70000</v>
      </c>
      <c r="Z25" s="114">
        <f t="shared" si="1"/>
        <v>70000</v>
      </c>
      <c r="AA25" s="114">
        <f t="shared" si="1"/>
        <v>70000</v>
      </c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</row>
    <row r="26" spans="1:40" ht="13">
      <c r="A26" s="98"/>
      <c r="B26" s="98"/>
      <c r="C26" s="106" t="s">
        <v>53</v>
      </c>
      <c r="D26" s="115">
        <f t="shared" ref="D26:AA26" si="2">D22/D25/12</f>
        <v>14.285714285714285</v>
      </c>
      <c r="E26" s="116">
        <f t="shared" si="2"/>
        <v>15</v>
      </c>
      <c r="F26" s="116">
        <f t="shared" si="2"/>
        <v>15.75</v>
      </c>
      <c r="G26" s="116">
        <f t="shared" si="2"/>
        <v>16.537499999999998</v>
      </c>
      <c r="H26" s="116">
        <f t="shared" si="2"/>
        <v>17.364374999999999</v>
      </c>
      <c r="I26" s="116">
        <f t="shared" si="2"/>
        <v>18.232593749999999</v>
      </c>
      <c r="J26" s="116">
        <f t="shared" si="2"/>
        <v>19.144223437499999</v>
      </c>
      <c r="K26" s="116">
        <f t="shared" si="2"/>
        <v>20.101434609375001</v>
      </c>
      <c r="L26" s="116">
        <f t="shared" si="2"/>
        <v>21.106506339843751</v>
      </c>
      <c r="M26" s="116">
        <f t="shared" si="2"/>
        <v>22.161831656835943</v>
      </c>
      <c r="N26" s="117">
        <f t="shared" si="2"/>
        <v>23.269923239677741</v>
      </c>
      <c r="O26" s="117">
        <f t="shared" si="2"/>
        <v>24.433419401661627</v>
      </c>
      <c r="P26" s="117">
        <f t="shared" si="2"/>
        <v>25.655090371744709</v>
      </c>
      <c r="Q26" s="117">
        <f t="shared" si="2"/>
        <v>26.937844890331945</v>
      </c>
      <c r="R26" s="117">
        <f t="shared" si="2"/>
        <v>28.284737134848545</v>
      </c>
      <c r="S26" s="117">
        <f t="shared" si="2"/>
        <v>29.698973991590975</v>
      </c>
      <c r="T26" s="117">
        <f t="shared" si="2"/>
        <v>31.183922691170526</v>
      </c>
      <c r="U26" s="117">
        <f t="shared" si="2"/>
        <v>32.743118825729056</v>
      </c>
      <c r="V26" s="117">
        <f t="shared" si="2"/>
        <v>34.380274767015507</v>
      </c>
      <c r="W26" s="117">
        <f t="shared" si="2"/>
        <v>36.099288505366282</v>
      </c>
      <c r="X26" s="117">
        <f t="shared" si="2"/>
        <v>37.904252930634605</v>
      </c>
      <c r="Y26" s="117">
        <f t="shared" si="2"/>
        <v>39.79946557716633</v>
      </c>
      <c r="Z26" s="117">
        <f t="shared" si="2"/>
        <v>41.789438856024653</v>
      </c>
      <c r="AA26" s="117">
        <f t="shared" si="2"/>
        <v>43.878910798825878</v>
      </c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</row>
    <row r="27" spans="1:40" ht="13">
      <c r="A27" s="47"/>
      <c r="B27" s="47"/>
      <c r="C27" s="118" t="s">
        <v>54</v>
      </c>
      <c r="D27" s="107">
        <f t="shared" ref="D27:AA27" si="3">D31*D25*12</f>
        <v>10920000</v>
      </c>
      <c r="E27" s="107">
        <f t="shared" si="3"/>
        <v>10920000</v>
      </c>
      <c r="F27" s="107">
        <f t="shared" si="3"/>
        <v>11130000</v>
      </c>
      <c r="G27" s="107">
        <f t="shared" si="3"/>
        <v>11760000</v>
      </c>
      <c r="H27" s="107">
        <f t="shared" si="3"/>
        <v>12600000</v>
      </c>
      <c r="I27" s="107">
        <f t="shared" si="3"/>
        <v>13440000</v>
      </c>
      <c r="J27" s="107">
        <f t="shared" si="3"/>
        <v>14910000</v>
      </c>
      <c r="K27" s="107">
        <f t="shared" si="3"/>
        <v>16170000</v>
      </c>
      <c r="L27" s="107">
        <f t="shared" si="3"/>
        <v>17220000</v>
      </c>
      <c r="M27" s="107">
        <f t="shared" si="3"/>
        <v>18270000</v>
      </c>
      <c r="N27" s="108">
        <f t="shared" si="3"/>
        <v>18900000</v>
      </c>
      <c r="O27" s="108">
        <f t="shared" si="3"/>
        <v>19530000</v>
      </c>
      <c r="P27" s="108">
        <f t="shared" si="3"/>
        <v>20790000</v>
      </c>
      <c r="Q27" s="108">
        <f t="shared" si="3"/>
        <v>22260000</v>
      </c>
      <c r="R27" s="108">
        <f t="shared" si="3"/>
        <v>23730000</v>
      </c>
      <c r="S27" s="108">
        <f t="shared" si="3"/>
        <v>25620000</v>
      </c>
      <c r="T27" s="108">
        <f t="shared" si="3"/>
        <v>27510000</v>
      </c>
      <c r="U27" s="108">
        <f t="shared" si="3"/>
        <v>29400000</v>
      </c>
      <c r="V27" s="108">
        <f t="shared" si="3"/>
        <v>30870000</v>
      </c>
      <c r="W27" s="108">
        <f t="shared" si="3"/>
        <v>31710000</v>
      </c>
      <c r="X27" s="108">
        <f t="shared" si="3"/>
        <v>32760000</v>
      </c>
      <c r="Y27" s="108">
        <f t="shared" si="3"/>
        <v>34020000</v>
      </c>
      <c r="Z27" s="108">
        <f t="shared" si="3"/>
        <v>35490000</v>
      </c>
      <c r="AA27" s="108">
        <f t="shared" si="3"/>
        <v>36960000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</row>
    <row r="28" spans="1:40" ht="13">
      <c r="A28" s="47"/>
      <c r="B28" s="47"/>
      <c r="C28" s="93" t="s">
        <v>55</v>
      </c>
      <c r="D28" s="119">
        <v>1</v>
      </c>
      <c r="E28" s="119">
        <v>2</v>
      </c>
      <c r="F28" s="119">
        <v>1</v>
      </c>
      <c r="G28" s="119">
        <v>0</v>
      </c>
      <c r="H28" s="119">
        <v>4</v>
      </c>
      <c r="I28" s="119">
        <v>1</v>
      </c>
      <c r="J28" s="119">
        <v>0</v>
      </c>
      <c r="K28" s="119">
        <v>0</v>
      </c>
      <c r="L28" s="119">
        <v>2</v>
      </c>
      <c r="M28" s="119">
        <v>1</v>
      </c>
      <c r="N28" s="120">
        <v>3</v>
      </c>
      <c r="O28" s="120">
        <v>1</v>
      </c>
      <c r="P28" s="120">
        <v>2</v>
      </c>
      <c r="Q28" s="120">
        <v>3</v>
      </c>
      <c r="R28" s="120">
        <v>3</v>
      </c>
      <c r="S28" s="120">
        <v>1</v>
      </c>
      <c r="T28" s="120">
        <v>0</v>
      </c>
      <c r="U28" s="120">
        <v>0</v>
      </c>
      <c r="V28" s="120">
        <v>4</v>
      </c>
      <c r="W28" s="120">
        <v>2</v>
      </c>
      <c r="X28" s="120">
        <v>1</v>
      </c>
      <c r="Y28" s="120">
        <v>0</v>
      </c>
      <c r="Z28" s="120">
        <v>0</v>
      </c>
      <c r="AA28" s="120"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</row>
    <row r="29" spans="1:40" ht="13">
      <c r="A29" s="47"/>
      <c r="B29" s="47"/>
      <c r="C29" s="93" t="s">
        <v>56</v>
      </c>
      <c r="D29" s="119">
        <v>13</v>
      </c>
      <c r="E29" s="119">
        <f t="shared" ref="E29:I29" si="4">D29</f>
        <v>13</v>
      </c>
      <c r="F29" s="119">
        <f t="shared" si="4"/>
        <v>13</v>
      </c>
      <c r="G29" s="119">
        <f t="shared" si="4"/>
        <v>13</v>
      </c>
      <c r="H29" s="119">
        <f t="shared" si="4"/>
        <v>13</v>
      </c>
      <c r="I29" s="119">
        <f t="shared" si="4"/>
        <v>13</v>
      </c>
      <c r="J29" s="119">
        <f t="shared" ref="J29:AA29" si="5">I29+D28</f>
        <v>14</v>
      </c>
      <c r="K29" s="119">
        <f t="shared" si="5"/>
        <v>16</v>
      </c>
      <c r="L29" s="119">
        <f t="shared" si="5"/>
        <v>17</v>
      </c>
      <c r="M29" s="119">
        <f t="shared" si="5"/>
        <v>17</v>
      </c>
      <c r="N29" s="121">
        <f t="shared" si="5"/>
        <v>21</v>
      </c>
      <c r="O29" s="121">
        <f t="shared" si="5"/>
        <v>22</v>
      </c>
      <c r="P29" s="121">
        <f t="shared" si="5"/>
        <v>22</v>
      </c>
      <c r="Q29" s="121">
        <f t="shared" si="5"/>
        <v>22</v>
      </c>
      <c r="R29" s="121">
        <f t="shared" si="5"/>
        <v>24</v>
      </c>
      <c r="S29" s="121">
        <f t="shared" si="5"/>
        <v>25</v>
      </c>
      <c r="T29" s="121">
        <f t="shared" si="5"/>
        <v>28</v>
      </c>
      <c r="U29" s="121">
        <f t="shared" si="5"/>
        <v>29</v>
      </c>
      <c r="V29" s="121">
        <f t="shared" si="5"/>
        <v>31</v>
      </c>
      <c r="W29" s="121">
        <f t="shared" si="5"/>
        <v>34</v>
      </c>
      <c r="X29" s="121">
        <f t="shared" si="5"/>
        <v>37</v>
      </c>
      <c r="Y29" s="121">
        <f t="shared" si="5"/>
        <v>38</v>
      </c>
      <c r="Z29" s="121">
        <f t="shared" si="5"/>
        <v>38</v>
      </c>
      <c r="AA29" s="121">
        <f t="shared" si="5"/>
        <v>38</v>
      </c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</row>
    <row r="30" spans="1:40" ht="13">
      <c r="A30" s="47"/>
      <c r="B30" s="47"/>
      <c r="C30" s="93" t="s">
        <v>57</v>
      </c>
      <c r="D30" s="119">
        <v>14</v>
      </c>
      <c r="E30" s="119">
        <f t="shared" ref="E30:AA30" si="6">D30+E28</f>
        <v>16</v>
      </c>
      <c r="F30" s="119">
        <f t="shared" si="6"/>
        <v>17</v>
      </c>
      <c r="G30" s="119">
        <f t="shared" si="6"/>
        <v>17</v>
      </c>
      <c r="H30" s="119">
        <f t="shared" si="6"/>
        <v>21</v>
      </c>
      <c r="I30" s="119">
        <f t="shared" si="6"/>
        <v>22</v>
      </c>
      <c r="J30" s="119">
        <f t="shared" si="6"/>
        <v>22</v>
      </c>
      <c r="K30" s="119">
        <f t="shared" si="6"/>
        <v>22</v>
      </c>
      <c r="L30" s="119">
        <f t="shared" si="6"/>
        <v>24</v>
      </c>
      <c r="M30" s="119">
        <f t="shared" si="6"/>
        <v>25</v>
      </c>
      <c r="N30" s="121">
        <f t="shared" si="6"/>
        <v>28</v>
      </c>
      <c r="O30" s="121">
        <f t="shared" si="6"/>
        <v>29</v>
      </c>
      <c r="P30" s="121">
        <f t="shared" si="6"/>
        <v>31</v>
      </c>
      <c r="Q30" s="121">
        <f t="shared" si="6"/>
        <v>34</v>
      </c>
      <c r="R30" s="121">
        <f t="shared" si="6"/>
        <v>37</v>
      </c>
      <c r="S30" s="121">
        <f t="shared" si="6"/>
        <v>38</v>
      </c>
      <c r="T30" s="121">
        <f t="shared" si="6"/>
        <v>38</v>
      </c>
      <c r="U30" s="121">
        <f t="shared" si="6"/>
        <v>38</v>
      </c>
      <c r="V30" s="121">
        <f t="shared" si="6"/>
        <v>42</v>
      </c>
      <c r="W30" s="121">
        <f t="shared" si="6"/>
        <v>44</v>
      </c>
      <c r="X30" s="121">
        <f t="shared" si="6"/>
        <v>45</v>
      </c>
      <c r="Y30" s="121">
        <f t="shared" si="6"/>
        <v>45</v>
      </c>
      <c r="Z30" s="121">
        <f t="shared" si="6"/>
        <v>45</v>
      </c>
      <c r="AA30" s="121">
        <f t="shared" si="6"/>
        <v>45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</row>
    <row r="31" spans="1:40" ht="13">
      <c r="A31" s="47"/>
      <c r="B31" s="47"/>
      <c r="C31" s="118" t="s">
        <v>58</v>
      </c>
      <c r="D31" s="116">
        <f>D29</f>
        <v>13</v>
      </c>
      <c r="E31" s="116">
        <f>E29+D28*D16</f>
        <v>13</v>
      </c>
      <c r="F31" s="116">
        <f>F29+F28*D16+E28*E16+D28*F16</f>
        <v>13.25</v>
      </c>
      <c r="G31" s="116">
        <f>G29+G28*D16+F28*E16+E28*F16+D28*G16</f>
        <v>14</v>
      </c>
      <c r="H31" s="116">
        <f>H29+H28*D16+G28*E16+F28*F16+E28*G16+D28*H16</f>
        <v>15</v>
      </c>
      <c r="I31" s="116">
        <f>I29+I28*D16+H28*E16+G28*F16+F28*G16+E28*H16+D28*I16</f>
        <v>16</v>
      </c>
      <c r="J31" s="116">
        <f t="shared" ref="J31:AA31" si="7">J29+J28*$D16+I28*$E16+H28*$F16+G28*$G16+F28*$H16+E28*$I16</f>
        <v>17.75</v>
      </c>
      <c r="K31" s="116">
        <f t="shared" si="7"/>
        <v>19.25</v>
      </c>
      <c r="L31" s="116">
        <f t="shared" si="7"/>
        <v>20.5</v>
      </c>
      <c r="M31" s="116">
        <f t="shared" si="7"/>
        <v>21.75</v>
      </c>
      <c r="N31" s="117">
        <f t="shared" si="7"/>
        <v>22.5</v>
      </c>
      <c r="O31" s="117">
        <f t="shared" si="7"/>
        <v>23.25</v>
      </c>
      <c r="P31" s="117">
        <f t="shared" si="7"/>
        <v>24.75</v>
      </c>
      <c r="Q31" s="117">
        <f t="shared" si="7"/>
        <v>26.5</v>
      </c>
      <c r="R31" s="117">
        <f t="shared" si="7"/>
        <v>28.25</v>
      </c>
      <c r="S31" s="117">
        <f t="shared" si="7"/>
        <v>30.5</v>
      </c>
      <c r="T31" s="117">
        <f t="shared" si="7"/>
        <v>32.75</v>
      </c>
      <c r="U31" s="117">
        <f t="shared" si="7"/>
        <v>35</v>
      </c>
      <c r="V31" s="117">
        <f t="shared" si="7"/>
        <v>36.75</v>
      </c>
      <c r="W31" s="117">
        <f t="shared" si="7"/>
        <v>37.75</v>
      </c>
      <c r="X31" s="117">
        <f t="shared" si="7"/>
        <v>39</v>
      </c>
      <c r="Y31" s="117">
        <f t="shared" si="7"/>
        <v>40.5</v>
      </c>
      <c r="Z31" s="117">
        <f t="shared" si="7"/>
        <v>42.25</v>
      </c>
      <c r="AA31" s="117">
        <f t="shared" si="7"/>
        <v>44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</row>
    <row r="32" spans="1:40" ht="13">
      <c r="A32" s="47"/>
      <c r="B32" s="47"/>
      <c r="C32" s="123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</row>
    <row r="33" spans="1:40" ht="16">
      <c r="A33" s="47"/>
      <c r="B33" s="47"/>
      <c r="C33" s="102" t="s">
        <v>59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</row>
    <row r="34" spans="1:40" ht="13">
      <c r="A34" s="98"/>
      <c r="B34" s="98"/>
      <c r="C34" s="125" t="s">
        <v>60</v>
      </c>
      <c r="D34" s="116">
        <f t="shared" ref="D34:AA34" si="8">D31-D26</f>
        <v>-1.2857142857142847</v>
      </c>
      <c r="E34" s="116">
        <f t="shared" si="8"/>
        <v>-2</v>
      </c>
      <c r="F34" s="116">
        <f t="shared" si="8"/>
        <v>-2.5</v>
      </c>
      <c r="G34" s="116">
        <f t="shared" si="8"/>
        <v>-2.5374999999999979</v>
      </c>
      <c r="H34" s="116">
        <f t="shared" si="8"/>
        <v>-2.364374999999999</v>
      </c>
      <c r="I34" s="116">
        <f t="shared" si="8"/>
        <v>-2.2325937499999995</v>
      </c>
      <c r="J34" s="116">
        <f t="shared" si="8"/>
        <v>-1.3942234374999991</v>
      </c>
      <c r="K34" s="116">
        <f t="shared" si="8"/>
        <v>-0.85143460937500137</v>
      </c>
      <c r="L34" s="116">
        <f t="shared" si="8"/>
        <v>-0.60650633984375091</v>
      </c>
      <c r="M34" s="116">
        <f t="shared" si="8"/>
        <v>-0.41183165683594325</v>
      </c>
      <c r="N34" s="117">
        <f t="shared" si="8"/>
        <v>-0.76992323967774112</v>
      </c>
      <c r="O34" s="117">
        <f t="shared" si="8"/>
        <v>-1.1834194016616273</v>
      </c>
      <c r="P34" s="117">
        <f t="shared" si="8"/>
        <v>-0.90509037174470919</v>
      </c>
      <c r="Q34" s="117">
        <f t="shared" si="8"/>
        <v>-0.43784489033194518</v>
      </c>
      <c r="R34" s="117">
        <f t="shared" si="8"/>
        <v>-3.4737134848544571E-2</v>
      </c>
      <c r="S34" s="117">
        <f t="shared" si="8"/>
        <v>0.80102600840902483</v>
      </c>
      <c r="T34" s="117">
        <f t="shared" si="8"/>
        <v>1.5660773088294739</v>
      </c>
      <c r="U34" s="117">
        <f t="shared" si="8"/>
        <v>2.2568811742709443</v>
      </c>
      <c r="V34" s="117">
        <f t="shared" si="8"/>
        <v>2.3697252329844929</v>
      </c>
      <c r="W34" s="117">
        <f t="shared" si="8"/>
        <v>1.6507114946337182</v>
      </c>
      <c r="X34" s="117">
        <f t="shared" si="8"/>
        <v>1.0957470693653946</v>
      </c>
      <c r="Y34" s="117">
        <f t="shared" si="8"/>
        <v>0.70053442283366962</v>
      </c>
      <c r="Z34" s="117">
        <f t="shared" si="8"/>
        <v>0.46056114397534742</v>
      </c>
      <c r="AA34" s="117">
        <f t="shared" si="8"/>
        <v>0.12108920117412225</v>
      </c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</row>
    <row r="35" spans="1:40" ht="13">
      <c r="A35" s="98"/>
      <c r="B35" s="98"/>
      <c r="C35" s="125" t="s">
        <v>61</v>
      </c>
      <c r="D35" s="107">
        <f t="shared" ref="D35:AA35" si="9">D27-D22</f>
        <v>-1080000</v>
      </c>
      <c r="E35" s="107">
        <f t="shared" si="9"/>
        <v>-1680000</v>
      </c>
      <c r="F35" s="107">
        <f t="shared" si="9"/>
        <v>-2100000</v>
      </c>
      <c r="G35" s="107">
        <f t="shared" si="9"/>
        <v>-2131500</v>
      </c>
      <c r="H35" s="107">
        <f t="shared" si="9"/>
        <v>-1986075</v>
      </c>
      <c r="I35" s="107">
        <f t="shared" si="9"/>
        <v>-1875378.75</v>
      </c>
      <c r="J35" s="107">
        <f t="shared" si="9"/>
        <v>-1171147.6875</v>
      </c>
      <c r="K35" s="107">
        <f t="shared" si="9"/>
        <v>-715205.07187500224</v>
      </c>
      <c r="L35" s="107">
        <f t="shared" si="9"/>
        <v>-509465.32546875253</v>
      </c>
      <c r="M35" s="107">
        <f t="shared" si="9"/>
        <v>-345938.59174219146</v>
      </c>
      <c r="N35" s="108">
        <f t="shared" si="9"/>
        <v>-646735.52132930234</v>
      </c>
      <c r="O35" s="108">
        <f t="shared" si="9"/>
        <v>-994072.29739576951</v>
      </c>
      <c r="P35" s="108">
        <f t="shared" si="9"/>
        <v>-760275.9122655578</v>
      </c>
      <c r="Q35" s="108">
        <f t="shared" si="9"/>
        <v>-367789.7078788355</v>
      </c>
      <c r="R35" s="108">
        <f t="shared" si="9"/>
        <v>-29179.193272776902</v>
      </c>
      <c r="S35" s="108">
        <f t="shared" si="9"/>
        <v>672861.84706358239</v>
      </c>
      <c r="T35" s="108">
        <f t="shared" si="9"/>
        <v>1315504.9394167587</v>
      </c>
      <c r="U35" s="108">
        <f t="shared" si="9"/>
        <v>1895780.1863875948</v>
      </c>
      <c r="V35" s="108">
        <f t="shared" si="9"/>
        <v>1990569.1957069747</v>
      </c>
      <c r="W35" s="108">
        <f t="shared" si="9"/>
        <v>1386597.6554923207</v>
      </c>
      <c r="X35" s="108">
        <f t="shared" si="9"/>
        <v>920427.53826693445</v>
      </c>
      <c r="Y35" s="108">
        <f t="shared" si="9"/>
        <v>588448.9151802808</v>
      </c>
      <c r="Z35" s="108">
        <f t="shared" si="9"/>
        <v>386871.3609392941</v>
      </c>
      <c r="AA35" s="108">
        <f t="shared" si="9"/>
        <v>101714.9289862588</v>
      </c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</row>
    <row r="36" spans="1:40" ht="13">
      <c r="A36" s="47"/>
      <c r="B36" s="47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</row>
    <row r="37" spans="1:40" ht="13">
      <c r="A37" s="47"/>
      <c r="B37" s="47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</row>
    <row r="38" spans="1:40" ht="13">
      <c r="A38" s="47"/>
      <c r="B38" s="47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</row>
    <row r="39" spans="1:40" ht="13">
      <c r="A39" s="47"/>
      <c r="B39" s="47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</row>
    <row r="40" spans="1:40" ht="13">
      <c r="A40" s="47"/>
      <c r="B40" s="47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</row>
    <row r="41" spans="1:40" ht="13">
      <c r="A41" s="47"/>
      <c r="B41" s="47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</row>
    <row r="42" spans="1:40" ht="13">
      <c r="A42" s="47"/>
      <c r="B42" s="47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</row>
    <row r="43" spans="1:40" ht="13">
      <c r="A43" s="47"/>
      <c r="B43" s="47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</row>
    <row r="44" spans="1:40" ht="13">
      <c r="A44" s="47"/>
      <c r="B44" s="47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</row>
    <row r="45" spans="1:40" ht="13">
      <c r="A45" s="47"/>
      <c r="B45" s="47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</row>
    <row r="46" spans="1:40" ht="13">
      <c r="A46" s="47"/>
      <c r="B46" s="47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</row>
    <row r="47" spans="1:40" ht="13">
      <c r="A47" s="47"/>
      <c r="B47" s="47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</row>
    <row r="48" spans="1:40" ht="13">
      <c r="A48" s="47"/>
      <c r="B48" s="47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</row>
    <row r="49" spans="1:40" ht="13">
      <c r="A49" s="47"/>
      <c r="B49" s="47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</row>
    <row r="50" spans="1:40" ht="13">
      <c r="A50" s="47"/>
      <c r="B50" s="47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</row>
    <row r="51" spans="1:40" ht="13">
      <c r="A51" s="47"/>
      <c r="B51" s="4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</row>
    <row r="52" spans="1:40" ht="13">
      <c r="A52" s="47"/>
      <c r="B52" s="47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</row>
    <row r="53" spans="1:40" ht="13">
      <c r="A53" s="47"/>
      <c r="B53" s="47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</row>
    <row r="54" spans="1:40" ht="13">
      <c r="A54" s="47"/>
      <c r="B54" s="47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</row>
    <row r="55" spans="1:40" ht="13">
      <c r="A55" s="47"/>
      <c r="B55" s="47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</row>
    <row r="56" spans="1:40" ht="13">
      <c r="A56" s="47"/>
      <c r="B56" s="47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</row>
    <row r="57" spans="1:40" ht="13">
      <c r="A57" s="47"/>
      <c r="B57" s="47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</row>
    <row r="58" spans="1:40" ht="13">
      <c r="A58" s="47"/>
      <c r="B58" s="47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</row>
    <row r="59" spans="1:40" ht="13">
      <c r="A59" s="47"/>
      <c r="B59" s="47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</row>
    <row r="60" spans="1:40" ht="13">
      <c r="A60" s="47"/>
      <c r="B60" s="47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</row>
    <row r="61" spans="1:40" ht="13">
      <c r="A61" s="47"/>
      <c r="B61" s="47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</row>
    <row r="62" spans="1:40" ht="13">
      <c r="A62" s="47"/>
      <c r="B62" s="47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</row>
    <row r="63" spans="1:40" ht="13">
      <c r="A63" s="47"/>
      <c r="B63" s="47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</row>
    <row r="64" spans="1:40" ht="13">
      <c r="A64" s="47"/>
      <c r="B64" s="47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</row>
    <row r="65" spans="1:40" ht="13">
      <c r="A65" s="47"/>
      <c r="B65" s="47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</row>
    <row r="66" spans="1:40" ht="13">
      <c r="A66" s="47"/>
      <c r="B66" s="47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</row>
    <row r="67" spans="1:40" ht="13">
      <c r="A67" s="47"/>
      <c r="B67" s="47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</row>
    <row r="68" spans="1:40" ht="13">
      <c r="A68" s="47"/>
      <c r="B68" s="47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</row>
    <row r="69" spans="1:40" ht="13">
      <c r="A69" s="47"/>
      <c r="B69" s="47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</row>
    <row r="70" spans="1:40" ht="13">
      <c r="A70" s="47"/>
      <c r="B70" s="47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</row>
    <row r="71" spans="1:40" ht="13">
      <c r="A71" s="47"/>
      <c r="B71" s="47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</row>
    <row r="72" spans="1:40" ht="13">
      <c r="A72" s="47"/>
      <c r="B72" s="47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</row>
    <row r="73" spans="1:40" ht="13">
      <c r="A73" s="47"/>
      <c r="B73" s="47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</row>
    <row r="74" spans="1:40" ht="13">
      <c r="A74" s="47"/>
      <c r="B74" s="47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</row>
    <row r="75" spans="1:40" ht="13">
      <c r="A75" s="47"/>
      <c r="B75" s="47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</row>
    <row r="76" spans="1:40" ht="13">
      <c r="A76" s="47"/>
      <c r="B76" s="47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</row>
    <row r="77" spans="1:40" ht="13">
      <c r="A77" s="47"/>
      <c r="B77" s="47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</row>
    <row r="78" spans="1:40" ht="13">
      <c r="A78" s="47"/>
      <c r="B78" s="47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</row>
    <row r="79" spans="1:40" ht="13">
      <c r="A79" s="47"/>
      <c r="B79" s="47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</row>
    <row r="80" spans="1:40" ht="13">
      <c r="A80" s="47"/>
      <c r="B80" s="47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</row>
    <row r="81" spans="1:40" ht="13">
      <c r="A81" s="47"/>
      <c r="B81" s="47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</row>
    <row r="82" spans="1:40" ht="13">
      <c r="A82" s="47"/>
      <c r="B82" s="47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</row>
    <row r="83" spans="1:40" ht="13">
      <c r="A83" s="47"/>
      <c r="B83" s="47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</row>
    <row r="84" spans="1:40" ht="13">
      <c r="A84" s="47"/>
      <c r="B84" s="47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</row>
    <row r="85" spans="1:40" ht="13">
      <c r="A85" s="47"/>
      <c r="B85" s="47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</row>
    <row r="86" spans="1:40" ht="13">
      <c r="A86" s="47"/>
      <c r="B86" s="47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</row>
    <row r="87" spans="1:40" ht="13">
      <c r="A87" s="47"/>
      <c r="B87" s="47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</row>
    <row r="88" spans="1:40" ht="13">
      <c r="A88" s="47"/>
      <c r="B88" s="47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</row>
    <row r="89" spans="1:40" ht="13">
      <c r="A89" s="47"/>
      <c r="B89" s="47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</row>
    <row r="90" spans="1:40" ht="13">
      <c r="A90" s="47"/>
      <c r="B90" s="47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</row>
    <row r="91" spans="1:40" ht="13">
      <c r="A91" s="47"/>
      <c r="B91" s="47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</row>
    <row r="92" spans="1:40" ht="13">
      <c r="A92" s="47"/>
      <c r="B92" s="47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</row>
    <row r="93" spans="1:40" ht="13">
      <c r="A93" s="47"/>
      <c r="B93" s="47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</row>
    <row r="94" spans="1:40" ht="13">
      <c r="A94" s="47"/>
      <c r="B94" s="47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</row>
    <row r="95" spans="1:40" ht="13">
      <c r="A95" s="47"/>
      <c r="B95" s="47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</row>
    <row r="96" spans="1:40" ht="13">
      <c r="A96" s="47"/>
      <c r="B96" s="47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</row>
    <row r="97" spans="1:40" ht="13">
      <c r="A97" s="47"/>
      <c r="B97" s="47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</row>
    <row r="98" spans="1:40" ht="13">
      <c r="A98" s="47"/>
      <c r="B98" s="47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</row>
    <row r="99" spans="1:40" ht="13">
      <c r="A99" s="47"/>
      <c r="B99" s="47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</row>
    <row r="100" spans="1:40" ht="13">
      <c r="A100" s="47"/>
      <c r="B100" s="47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</row>
    <row r="101" spans="1:40" ht="13">
      <c r="A101" s="47"/>
      <c r="B101" s="47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</row>
    <row r="102" spans="1:40" ht="13">
      <c r="A102" s="47"/>
      <c r="B102" s="47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</row>
    <row r="103" spans="1:40" ht="13">
      <c r="A103" s="47"/>
      <c r="B103" s="47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</row>
    <row r="104" spans="1:40" ht="13">
      <c r="A104" s="47"/>
      <c r="B104" s="47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</row>
    <row r="105" spans="1:40" ht="13">
      <c r="A105" s="47"/>
      <c r="B105" s="47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</row>
    <row r="106" spans="1:40" ht="13">
      <c r="A106" s="47"/>
      <c r="B106" s="47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</row>
    <row r="107" spans="1:40" ht="13">
      <c r="A107" s="47"/>
      <c r="B107" s="47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</row>
    <row r="108" spans="1:40" ht="13">
      <c r="A108" s="47"/>
      <c r="B108" s="47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</row>
    <row r="109" spans="1:40" ht="13">
      <c r="A109" s="47"/>
      <c r="B109" s="47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</row>
    <row r="110" spans="1:40" ht="13">
      <c r="A110" s="47"/>
      <c r="B110" s="47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</row>
    <row r="111" spans="1:40" ht="13">
      <c r="A111" s="47"/>
      <c r="B111" s="47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</row>
    <row r="112" spans="1:40" ht="13">
      <c r="A112" s="47"/>
      <c r="B112" s="47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</row>
    <row r="113" spans="1:40" ht="13">
      <c r="A113" s="47"/>
      <c r="B113" s="47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</row>
    <row r="114" spans="1:40" ht="13">
      <c r="A114" s="47"/>
      <c r="B114" s="47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</row>
    <row r="115" spans="1:40" ht="13">
      <c r="A115" s="47"/>
      <c r="B115" s="47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</row>
    <row r="116" spans="1:40" ht="13">
      <c r="A116" s="47"/>
      <c r="B116" s="47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</row>
    <row r="117" spans="1:40" ht="13">
      <c r="A117" s="47"/>
      <c r="B117" s="47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</row>
    <row r="118" spans="1:40" ht="13">
      <c r="A118" s="47"/>
      <c r="B118" s="47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</row>
    <row r="119" spans="1:40" ht="13">
      <c r="A119" s="47"/>
      <c r="B119" s="47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</row>
    <row r="120" spans="1:40" ht="13">
      <c r="A120" s="47"/>
      <c r="B120" s="47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</row>
    <row r="121" spans="1:40" ht="13">
      <c r="A121" s="47"/>
      <c r="B121" s="47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</row>
    <row r="122" spans="1:40" ht="13">
      <c r="A122" s="47"/>
      <c r="B122" s="47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</row>
    <row r="123" spans="1:40" ht="13">
      <c r="A123" s="47"/>
      <c r="B123" s="47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</row>
    <row r="124" spans="1:40" ht="13">
      <c r="A124" s="47"/>
      <c r="B124" s="47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</row>
    <row r="125" spans="1:40" ht="13">
      <c r="A125" s="47"/>
      <c r="B125" s="47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</row>
    <row r="126" spans="1:40" ht="13">
      <c r="A126" s="47"/>
      <c r="B126" s="47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</row>
    <row r="127" spans="1:40" ht="13">
      <c r="A127" s="47"/>
      <c r="B127" s="47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</row>
    <row r="128" spans="1:40" ht="13">
      <c r="A128" s="47"/>
      <c r="B128" s="47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</row>
    <row r="129" spans="1:40" ht="13">
      <c r="A129" s="47"/>
      <c r="B129" s="47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</row>
    <row r="130" spans="1:40" ht="13">
      <c r="A130" s="47"/>
      <c r="B130" s="47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</row>
    <row r="131" spans="1:40" ht="13">
      <c r="A131" s="47"/>
      <c r="B131" s="47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</row>
    <row r="132" spans="1:40" ht="13">
      <c r="A132" s="47"/>
      <c r="B132" s="47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</row>
    <row r="133" spans="1:40" ht="13">
      <c r="A133" s="47"/>
      <c r="B133" s="47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</row>
    <row r="134" spans="1:40" ht="13">
      <c r="A134" s="47"/>
      <c r="B134" s="47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</row>
    <row r="135" spans="1:40" ht="13">
      <c r="A135" s="47"/>
      <c r="B135" s="47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</row>
    <row r="136" spans="1:40" ht="13">
      <c r="A136" s="47"/>
      <c r="B136" s="47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</row>
    <row r="137" spans="1:40" ht="13">
      <c r="A137" s="47"/>
      <c r="B137" s="47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</row>
    <row r="138" spans="1:40" ht="13">
      <c r="A138" s="47"/>
      <c r="B138" s="47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</row>
    <row r="139" spans="1:40" ht="13">
      <c r="A139" s="47"/>
      <c r="B139" s="47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</row>
    <row r="140" spans="1:40" ht="13">
      <c r="A140" s="47"/>
      <c r="B140" s="47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</row>
    <row r="141" spans="1:40" ht="13">
      <c r="A141" s="47"/>
      <c r="B141" s="47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</row>
    <row r="142" spans="1:40" ht="13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</row>
    <row r="143" spans="1:40" ht="13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</row>
    <row r="144" spans="1:40" ht="13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</row>
    <row r="145" spans="1:40" ht="13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</row>
    <row r="146" spans="1:40" ht="13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</row>
    <row r="147" spans="1:40" ht="13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</row>
    <row r="148" spans="1:40" ht="13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</row>
    <row r="149" spans="1:40" ht="13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</row>
    <row r="150" spans="1:40" ht="13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</row>
    <row r="151" spans="1:40" ht="13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</row>
    <row r="152" spans="1:40" ht="13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</row>
    <row r="153" spans="1:40" ht="13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</row>
    <row r="154" spans="1:40" ht="13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</row>
    <row r="155" spans="1:40" ht="13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</row>
    <row r="156" spans="1:40" ht="13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</row>
    <row r="157" spans="1:40" ht="13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</row>
    <row r="158" spans="1:40" ht="13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</row>
    <row r="159" spans="1:40" ht="13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</row>
    <row r="160" spans="1:40" ht="13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</row>
    <row r="161" spans="1:40" ht="13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</row>
    <row r="162" spans="1:40" ht="13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</row>
    <row r="163" spans="1:40" ht="13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</row>
    <row r="164" spans="1:40" ht="13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</row>
    <row r="165" spans="1:40" ht="13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</row>
    <row r="166" spans="1:40" ht="13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</row>
    <row r="167" spans="1:40" ht="13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</row>
    <row r="168" spans="1:40" ht="13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</row>
    <row r="169" spans="1:40" ht="13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</row>
    <row r="170" spans="1:40" ht="13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</row>
    <row r="171" spans="1:40" ht="13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</row>
    <row r="172" spans="1:40" ht="13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</row>
    <row r="173" spans="1:40" ht="13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</row>
    <row r="174" spans="1:40" ht="13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</row>
    <row r="175" spans="1:40" ht="13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</row>
    <row r="176" spans="1:40" ht="13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</row>
    <row r="177" spans="1:40" ht="13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</row>
    <row r="178" spans="1:40" ht="13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</row>
    <row r="179" spans="1:40" ht="13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</row>
    <row r="180" spans="1:40" ht="13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</row>
    <row r="181" spans="1:40" ht="13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</row>
    <row r="182" spans="1:40" ht="13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</row>
    <row r="183" spans="1:40" ht="13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</row>
    <row r="184" spans="1:40" ht="13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</row>
    <row r="185" spans="1:40" ht="13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</row>
    <row r="186" spans="1:40" ht="13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</row>
    <row r="187" spans="1:40" ht="13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</row>
    <row r="188" spans="1:40" ht="13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</row>
    <row r="189" spans="1:40" ht="13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</row>
    <row r="190" spans="1:40" ht="13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</row>
    <row r="191" spans="1:40" ht="13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</row>
    <row r="192" spans="1:40" ht="13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</row>
    <row r="193" spans="1:40" ht="13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</row>
    <row r="194" spans="1:40" ht="13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</row>
    <row r="195" spans="1:40" ht="13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</row>
    <row r="196" spans="1:40" ht="13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</row>
    <row r="197" spans="1:40" ht="13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</row>
    <row r="198" spans="1:40" ht="13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</row>
    <row r="199" spans="1:40" ht="13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</row>
    <row r="200" spans="1:40" ht="13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</row>
    <row r="201" spans="1:40" ht="13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</row>
    <row r="202" spans="1:40" ht="13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</row>
    <row r="203" spans="1:40" ht="13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</row>
    <row r="204" spans="1:40" ht="13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</row>
    <row r="205" spans="1:40" ht="13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</row>
    <row r="206" spans="1:40" ht="13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</row>
    <row r="207" spans="1:40" ht="13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</row>
    <row r="208" spans="1:40" ht="13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</row>
    <row r="209" spans="1:40" ht="13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</row>
    <row r="210" spans="1:40" ht="13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</row>
    <row r="211" spans="1:40" ht="13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</row>
    <row r="212" spans="1:40" ht="13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</row>
    <row r="213" spans="1:40" ht="13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</row>
    <row r="214" spans="1:40" ht="13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</row>
    <row r="215" spans="1:40" ht="13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</row>
    <row r="216" spans="1:40" ht="13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</row>
    <row r="217" spans="1:40" ht="13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</row>
    <row r="218" spans="1:40" ht="13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</row>
    <row r="219" spans="1:40" ht="13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</row>
    <row r="220" spans="1:40" ht="13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</row>
    <row r="221" spans="1:40" ht="13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</row>
    <row r="222" spans="1:40" ht="13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</row>
    <row r="223" spans="1:40" ht="13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</row>
    <row r="224" spans="1:40" ht="13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</row>
    <row r="225" spans="1:40" ht="13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</row>
    <row r="226" spans="1:40" ht="13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</row>
    <row r="227" spans="1:40" ht="13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</row>
    <row r="228" spans="1:40" ht="13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</row>
    <row r="229" spans="1:40" ht="13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</row>
    <row r="230" spans="1:40" ht="13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</row>
    <row r="231" spans="1:40" ht="13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</row>
    <row r="232" spans="1:40" ht="13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</row>
    <row r="233" spans="1:40" ht="13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</row>
    <row r="234" spans="1:40" ht="13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</row>
    <row r="235" spans="1:40" ht="13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</row>
    <row r="236" spans="1:40" ht="13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</row>
    <row r="237" spans="1:40" ht="13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</row>
    <row r="238" spans="1:40" ht="13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</row>
    <row r="239" spans="1:40" ht="13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</row>
    <row r="240" spans="1:40" ht="13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</row>
    <row r="241" spans="1:40" ht="13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</row>
    <row r="242" spans="1:40" ht="13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</row>
    <row r="243" spans="1:40" ht="13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</row>
    <row r="244" spans="1:40" ht="13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</row>
    <row r="245" spans="1:40" ht="13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</row>
    <row r="246" spans="1:40" ht="13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</row>
    <row r="247" spans="1:40" ht="13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</row>
    <row r="248" spans="1:40" ht="13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</row>
    <row r="249" spans="1:40" ht="13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</row>
    <row r="250" spans="1:40" ht="13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</row>
    <row r="251" spans="1:40" ht="13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</row>
    <row r="252" spans="1:40" ht="13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</row>
    <row r="253" spans="1:40" ht="13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</row>
    <row r="254" spans="1:40" ht="13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</row>
    <row r="255" spans="1:40" ht="13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</row>
    <row r="256" spans="1:40" ht="13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</row>
    <row r="257" spans="1:40" ht="13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</row>
    <row r="258" spans="1:40" ht="13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</row>
    <row r="259" spans="1:40" ht="13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</row>
    <row r="260" spans="1:40" ht="13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</row>
    <row r="261" spans="1:40" ht="13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</row>
    <row r="262" spans="1:40" ht="13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</row>
    <row r="263" spans="1:40" ht="13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</row>
    <row r="264" spans="1:40" ht="13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</row>
    <row r="265" spans="1:40" ht="13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</row>
    <row r="266" spans="1:40" ht="13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</row>
    <row r="267" spans="1:40" ht="13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</row>
    <row r="268" spans="1:40" ht="13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</row>
    <row r="269" spans="1:40" ht="13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</row>
    <row r="270" spans="1:40" ht="13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</row>
    <row r="271" spans="1:40" ht="13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</row>
    <row r="272" spans="1:40" ht="13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</row>
    <row r="273" spans="1:40" ht="13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</row>
    <row r="274" spans="1:40" ht="13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</row>
    <row r="275" spans="1:40" ht="13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</row>
    <row r="276" spans="1:40" ht="13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</row>
    <row r="277" spans="1:40" ht="13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</row>
    <row r="278" spans="1:40" ht="13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</row>
    <row r="279" spans="1:40" ht="13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</row>
    <row r="280" spans="1:40" ht="13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</row>
    <row r="281" spans="1:40" ht="13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</row>
    <row r="282" spans="1:40" ht="13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</row>
    <row r="283" spans="1:40" ht="13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</row>
    <row r="284" spans="1:40" ht="13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</row>
    <row r="285" spans="1:40" ht="13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</row>
    <row r="286" spans="1:40" ht="13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</row>
    <row r="287" spans="1:40" ht="13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</row>
    <row r="288" spans="1:40" ht="13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</row>
    <row r="289" spans="1:40" ht="13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</row>
    <row r="290" spans="1:40" ht="13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</row>
    <row r="291" spans="1:40" ht="13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</row>
    <row r="292" spans="1:40" ht="13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</row>
    <row r="293" spans="1:40" ht="13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</row>
    <row r="294" spans="1:40" ht="13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</row>
    <row r="295" spans="1:40" ht="13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</row>
    <row r="296" spans="1:40" ht="13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</row>
    <row r="297" spans="1:40" ht="13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</row>
    <row r="298" spans="1:40" ht="13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</row>
    <row r="299" spans="1:40" ht="13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</row>
    <row r="300" spans="1:40" ht="13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</row>
    <row r="301" spans="1:40" ht="13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</row>
    <row r="302" spans="1:40" ht="13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</row>
    <row r="303" spans="1:40" ht="13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</row>
    <row r="304" spans="1:40" ht="13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</row>
    <row r="305" spans="1:40" ht="13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</row>
    <row r="306" spans="1:40" ht="13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</row>
    <row r="307" spans="1:40" ht="13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</row>
    <row r="308" spans="1:40" ht="13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</row>
    <row r="309" spans="1:40" ht="13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</row>
    <row r="310" spans="1:40" ht="13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</row>
    <row r="311" spans="1:40" ht="13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</row>
    <row r="312" spans="1:40" ht="13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</row>
    <row r="313" spans="1:40" ht="13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</row>
    <row r="314" spans="1:40" ht="13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</row>
    <row r="315" spans="1:40" ht="13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</row>
    <row r="316" spans="1:40" ht="13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</row>
    <row r="317" spans="1:40" ht="13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</row>
    <row r="318" spans="1:40" ht="13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</row>
    <row r="319" spans="1:40" ht="13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</row>
    <row r="320" spans="1:40" ht="13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</row>
    <row r="321" spans="1:40" ht="13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</row>
    <row r="322" spans="1:40" ht="13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</row>
    <row r="323" spans="1:40" ht="13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</row>
    <row r="324" spans="1:40" ht="13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</row>
    <row r="325" spans="1:40" ht="13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</row>
    <row r="326" spans="1:40" ht="13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</row>
    <row r="327" spans="1:40" ht="13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</row>
    <row r="328" spans="1:40" ht="13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</row>
    <row r="329" spans="1:40" ht="13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</row>
    <row r="330" spans="1:40" ht="13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</row>
    <row r="331" spans="1:40" ht="13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</row>
    <row r="332" spans="1:40" ht="13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</row>
    <row r="333" spans="1:40" ht="13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</row>
    <row r="334" spans="1:40" ht="13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</row>
    <row r="335" spans="1:40" ht="13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</row>
    <row r="336" spans="1:40" ht="13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</row>
    <row r="337" spans="1:40" ht="13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</row>
    <row r="338" spans="1:40" ht="13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</row>
    <row r="339" spans="1:40" ht="13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</row>
    <row r="340" spans="1:40" ht="13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</row>
    <row r="341" spans="1:40" ht="13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</row>
    <row r="342" spans="1:40" ht="13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</row>
    <row r="343" spans="1:40" ht="13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</row>
    <row r="344" spans="1:40" ht="13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</row>
    <row r="345" spans="1:40" ht="13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</row>
    <row r="346" spans="1:40" ht="13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</row>
    <row r="347" spans="1:40" ht="13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</row>
    <row r="348" spans="1:40" ht="13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</row>
    <row r="349" spans="1:40" ht="13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</row>
    <row r="350" spans="1:40" ht="13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</row>
    <row r="351" spans="1:40" ht="13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</row>
    <row r="352" spans="1:40" ht="13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</row>
    <row r="353" spans="1:40" ht="13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</row>
    <row r="354" spans="1:40" ht="13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</row>
    <row r="355" spans="1:40" ht="13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</row>
    <row r="356" spans="1:40" ht="13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</row>
    <row r="357" spans="1:40" ht="13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</row>
    <row r="358" spans="1:40" ht="13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</row>
    <row r="359" spans="1:40" ht="13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</row>
    <row r="360" spans="1:40" ht="13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</row>
    <row r="361" spans="1:40" ht="13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</row>
    <row r="362" spans="1:40" ht="13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</row>
    <row r="363" spans="1:40" ht="13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</row>
    <row r="364" spans="1:40" ht="13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</row>
    <row r="365" spans="1:40" ht="13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</row>
    <row r="366" spans="1:40" ht="13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</row>
    <row r="367" spans="1:40" ht="13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</row>
    <row r="368" spans="1:40" ht="13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</row>
    <row r="369" spans="1:40" ht="13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</row>
    <row r="370" spans="1:40" ht="13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</row>
    <row r="371" spans="1:40" ht="13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</row>
    <row r="372" spans="1:40" ht="13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</row>
    <row r="373" spans="1:40" ht="13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</row>
    <row r="374" spans="1:40" ht="13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</row>
    <row r="375" spans="1:40" ht="13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</row>
    <row r="376" spans="1:40" ht="13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</row>
    <row r="377" spans="1:40" ht="13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</row>
    <row r="378" spans="1:40" ht="13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</row>
    <row r="379" spans="1:40" ht="13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</row>
    <row r="380" spans="1:40" ht="13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</row>
    <row r="381" spans="1:40" ht="13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</row>
    <row r="382" spans="1:40" ht="13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</row>
    <row r="383" spans="1:40" ht="13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</row>
    <row r="384" spans="1:40" ht="13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</row>
    <row r="385" spans="1:40" ht="13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</row>
    <row r="386" spans="1:40" ht="13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</row>
    <row r="387" spans="1:40" ht="13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</row>
    <row r="388" spans="1:40" ht="13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</row>
    <row r="389" spans="1:40" ht="13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</row>
    <row r="390" spans="1:40" ht="13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</row>
    <row r="391" spans="1:40" ht="13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</row>
    <row r="392" spans="1:40" ht="13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</row>
    <row r="393" spans="1:40" ht="13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</row>
    <row r="394" spans="1:40" ht="13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</row>
    <row r="395" spans="1:40" ht="13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</row>
    <row r="396" spans="1:40" ht="13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</row>
    <row r="397" spans="1:40" ht="13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</row>
    <row r="398" spans="1:40" ht="13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</row>
    <row r="399" spans="1:40" ht="13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</row>
    <row r="400" spans="1:40" ht="13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</row>
    <row r="401" spans="1:40" ht="13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</row>
    <row r="402" spans="1:40" ht="13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</row>
    <row r="403" spans="1:40" ht="13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</row>
    <row r="404" spans="1:40" ht="13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</row>
    <row r="405" spans="1:40" ht="13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</row>
    <row r="406" spans="1:40" ht="13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</row>
    <row r="407" spans="1:40" ht="13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</row>
    <row r="408" spans="1:40" ht="13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</row>
    <row r="409" spans="1:40" ht="13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</row>
    <row r="410" spans="1:40" ht="13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</row>
    <row r="411" spans="1:40" ht="13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</row>
    <row r="412" spans="1:40" ht="13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</row>
    <row r="413" spans="1:40" ht="13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</row>
    <row r="414" spans="1:40" ht="13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</row>
    <row r="415" spans="1:40" ht="13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</row>
    <row r="416" spans="1:40" ht="13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</row>
    <row r="417" spans="1:40" ht="13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</row>
    <row r="418" spans="1:40" ht="13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</row>
    <row r="419" spans="1:40" ht="13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</row>
    <row r="420" spans="1:40" ht="13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</row>
    <row r="421" spans="1:40" ht="13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</row>
    <row r="422" spans="1:40" ht="13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</row>
    <row r="423" spans="1:40" ht="13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</row>
    <row r="424" spans="1:40" ht="13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</row>
    <row r="425" spans="1:40" ht="13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</row>
    <row r="426" spans="1:40" ht="13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</row>
    <row r="427" spans="1:40" ht="13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</row>
    <row r="428" spans="1:40" ht="13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</row>
    <row r="429" spans="1:40" ht="13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</row>
    <row r="430" spans="1:40" ht="13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</row>
    <row r="431" spans="1:40" ht="13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</row>
    <row r="432" spans="1:40" ht="13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</row>
    <row r="433" spans="1:40" ht="13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</row>
    <row r="434" spans="1:40" ht="13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</row>
    <row r="435" spans="1:40" ht="13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</row>
    <row r="436" spans="1:40" ht="13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</row>
    <row r="437" spans="1:40" ht="13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</row>
    <row r="438" spans="1:40" ht="13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</row>
    <row r="439" spans="1:40" ht="13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</row>
    <row r="440" spans="1:40" ht="13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</row>
    <row r="441" spans="1:40" ht="13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</row>
    <row r="442" spans="1:40" ht="13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</row>
    <row r="443" spans="1:40" ht="13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</row>
    <row r="444" spans="1:40" ht="13">
      <c r="A444" s="47"/>
      <c r="B444" s="47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</row>
    <row r="445" spans="1:40" ht="13">
      <c r="A445" s="47"/>
      <c r="B445" s="47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</row>
    <row r="446" spans="1:40" ht="13">
      <c r="A446" s="47"/>
      <c r="B446" s="47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</row>
    <row r="447" spans="1:40" ht="13">
      <c r="A447" s="47"/>
      <c r="B447" s="47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</row>
    <row r="448" spans="1:40" ht="13">
      <c r="A448" s="47"/>
      <c r="B448" s="47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</row>
    <row r="449" spans="1:40" ht="13">
      <c r="A449" s="47"/>
      <c r="B449" s="47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</row>
    <row r="450" spans="1:40" ht="13">
      <c r="A450" s="47"/>
      <c r="B450" s="47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</row>
    <row r="451" spans="1:40" ht="13">
      <c r="A451" s="47"/>
      <c r="B451" s="47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</row>
    <row r="452" spans="1:40" ht="13">
      <c r="A452" s="47"/>
      <c r="B452" s="47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</row>
    <row r="453" spans="1:40" ht="13">
      <c r="A453" s="47"/>
      <c r="B453" s="47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</row>
    <row r="454" spans="1:40" ht="13">
      <c r="A454" s="47"/>
      <c r="B454" s="47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</row>
    <row r="455" spans="1:40" ht="13">
      <c r="A455" s="47"/>
      <c r="B455" s="47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</row>
    <row r="456" spans="1:40" ht="13">
      <c r="A456" s="47"/>
      <c r="B456" s="47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</row>
    <row r="457" spans="1:40" ht="13">
      <c r="A457" s="47"/>
      <c r="B457" s="47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</row>
    <row r="458" spans="1:40" ht="13">
      <c r="A458" s="47"/>
      <c r="B458" s="47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</row>
    <row r="459" spans="1:40" ht="13">
      <c r="A459" s="47"/>
      <c r="B459" s="47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</row>
    <row r="460" spans="1:40" ht="13">
      <c r="A460" s="47"/>
      <c r="B460" s="47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</row>
    <row r="461" spans="1:40" ht="13">
      <c r="A461" s="47"/>
      <c r="B461" s="47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</row>
    <row r="462" spans="1:40" ht="13">
      <c r="A462" s="47"/>
      <c r="B462" s="47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</row>
    <row r="463" spans="1:40" ht="13">
      <c r="A463" s="47"/>
      <c r="B463" s="47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</row>
    <row r="464" spans="1:40" ht="13">
      <c r="A464" s="47"/>
      <c r="B464" s="47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</row>
    <row r="465" spans="1:40" ht="13">
      <c r="A465" s="47"/>
      <c r="B465" s="47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</row>
    <row r="466" spans="1:40" ht="13">
      <c r="A466" s="47"/>
      <c r="B466" s="47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</row>
    <row r="467" spans="1:40" ht="13">
      <c r="A467" s="47"/>
      <c r="B467" s="47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</row>
    <row r="468" spans="1:40" ht="13">
      <c r="A468" s="47"/>
      <c r="B468" s="47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</row>
    <row r="469" spans="1:40" ht="13">
      <c r="A469" s="47"/>
      <c r="B469" s="47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</row>
    <row r="470" spans="1:40" ht="13">
      <c r="A470" s="47"/>
      <c r="B470" s="47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</row>
    <row r="471" spans="1:40" ht="13">
      <c r="A471" s="47"/>
      <c r="B471" s="47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</row>
    <row r="472" spans="1:40" ht="13">
      <c r="A472" s="47"/>
      <c r="B472" s="47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</row>
    <row r="473" spans="1:40" ht="13">
      <c r="A473" s="47"/>
      <c r="B473" s="47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</row>
    <row r="474" spans="1:40" ht="13">
      <c r="A474" s="47"/>
      <c r="B474" s="47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</row>
    <row r="475" spans="1:40" ht="13">
      <c r="A475" s="47"/>
      <c r="B475" s="47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</row>
    <row r="476" spans="1:40" ht="13">
      <c r="A476" s="47"/>
      <c r="B476" s="47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</row>
    <row r="477" spans="1:40" ht="13">
      <c r="A477" s="47"/>
      <c r="B477" s="47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</row>
    <row r="478" spans="1:40" ht="13">
      <c r="A478" s="47"/>
      <c r="B478" s="47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</row>
    <row r="479" spans="1:40" ht="13">
      <c r="A479" s="47"/>
      <c r="B479" s="47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</row>
    <row r="480" spans="1:40" ht="13">
      <c r="A480" s="47"/>
      <c r="B480" s="47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</row>
    <row r="481" spans="1:40" ht="13">
      <c r="A481" s="47"/>
      <c r="B481" s="47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</row>
    <row r="482" spans="1:40" ht="13">
      <c r="A482" s="47"/>
      <c r="B482" s="47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</row>
    <row r="483" spans="1:40" ht="13">
      <c r="A483" s="47"/>
      <c r="B483" s="47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</row>
    <row r="484" spans="1:40" ht="13">
      <c r="A484" s="47"/>
      <c r="B484" s="47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</row>
    <row r="485" spans="1:40" ht="13">
      <c r="A485" s="47"/>
      <c r="B485" s="47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</row>
    <row r="486" spans="1:40" ht="13">
      <c r="A486" s="47"/>
      <c r="B486" s="47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</row>
    <row r="487" spans="1:40" ht="13">
      <c r="A487" s="47"/>
      <c r="B487" s="47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</row>
    <row r="488" spans="1:40" ht="13">
      <c r="A488" s="47"/>
      <c r="B488" s="47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</row>
    <row r="489" spans="1:40" ht="13">
      <c r="A489" s="47"/>
      <c r="B489" s="47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</row>
    <row r="490" spans="1:40" ht="13">
      <c r="A490" s="47"/>
      <c r="B490" s="47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</row>
    <row r="491" spans="1:40" ht="13">
      <c r="A491" s="47"/>
      <c r="B491" s="47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</row>
    <row r="492" spans="1:40" ht="13">
      <c r="A492" s="47"/>
      <c r="B492" s="47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</row>
    <row r="493" spans="1:40" ht="13">
      <c r="A493" s="47"/>
      <c r="B493" s="47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</row>
    <row r="494" spans="1:40" ht="13">
      <c r="A494" s="47"/>
      <c r="B494" s="47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</row>
    <row r="495" spans="1:40" ht="13">
      <c r="A495" s="47"/>
      <c r="B495" s="47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</row>
    <row r="496" spans="1:40" ht="13">
      <c r="A496" s="47"/>
      <c r="B496" s="47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</row>
    <row r="497" spans="1:40" ht="13">
      <c r="A497" s="47"/>
      <c r="B497" s="47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</row>
    <row r="498" spans="1:40" ht="13">
      <c r="A498" s="47"/>
      <c r="B498" s="47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</row>
    <row r="499" spans="1:40" ht="13">
      <c r="A499" s="47"/>
      <c r="B499" s="47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</row>
    <row r="500" spans="1:40" ht="13">
      <c r="A500" s="47"/>
      <c r="B500" s="47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</row>
    <row r="501" spans="1:40" ht="13">
      <c r="A501" s="47"/>
      <c r="B501" s="47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</row>
    <row r="502" spans="1:40" ht="13">
      <c r="A502" s="47"/>
      <c r="B502" s="47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</row>
    <row r="503" spans="1:40" ht="13">
      <c r="A503" s="47"/>
      <c r="B503" s="47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</row>
    <row r="504" spans="1:40" ht="13">
      <c r="A504" s="47"/>
      <c r="B504" s="47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</row>
    <row r="505" spans="1:40" ht="13">
      <c r="A505" s="47"/>
      <c r="B505" s="47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</row>
    <row r="506" spans="1:40" ht="13">
      <c r="A506" s="47"/>
      <c r="B506" s="47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</row>
    <row r="507" spans="1:40" ht="13">
      <c r="A507" s="47"/>
      <c r="B507" s="47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</row>
    <row r="508" spans="1:40" ht="13">
      <c r="A508" s="47"/>
      <c r="B508" s="47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</row>
    <row r="509" spans="1:40" ht="13">
      <c r="A509" s="47"/>
      <c r="B509" s="47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</row>
    <row r="510" spans="1:40" ht="13">
      <c r="A510" s="47"/>
      <c r="B510" s="47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</row>
    <row r="511" spans="1:40" ht="13">
      <c r="A511" s="47"/>
      <c r="B511" s="47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</row>
    <row r="512" spans="1:40" ht="13">
      <c r="A512" s="47"/>
      <c r="B512" s="47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</row>
    <row r="513" spans="1:40" ht="13">
      <c r="A513" s="47"/>
      <c r="B513" s="47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</row>
    <row r="514" spans="1:40" ht="13">
      <c r="A514" s="47"/>
      <c r="B514" s="47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</row>
    <row r="515" spans="1:40" ht="13">
      <c r="A515" s="47"/>
      <c r="B515" s="47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</row>
    <row r="516" spans="1:40" ht="13">
      <c r="A516" s="47"/>
      <c r="B516" s="47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</row>
    <row r="517" spans="1:40" ht="13">
      <c r="A517" s="47"/>
      <c r="B517" s="47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</row>
    <row r="518" spans="1:40" ht="13">
      <c r="A518" s="47"/>
      <c r="B518" s="47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</row>
    <row r="519" spans="1:40" ht="13">
      <c r="A519" s="47"/>
      <c r="B519" s="47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</row>
    <row r="520" spans="1:40" ht="13">
      <c r="A520" s="47"/>
      <c r="B520" s="47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</row>
    <row r="521" spans="1:40" ht="13">
      <c r="A521" s="47"/>
      <c r="B521" s="47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</row>
    <row r="522" spans="1:40" ht="13">
      <c r="A522" s="47"/>
      <c r="B522" s="47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</row>
    <row r="523" spans="1:40" ht="13">
      <c r="A523" s="47"/>
      <c r="B523" s="47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</row>
    <row r="524" spans="1:40" ht="13">
      <c r="A524" s="47"/>
      <c r="B524" s="47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</row>
    <row r="525" spans="1:40" ht="13">
      <c r="A525" s="47"/>
      <c r="B525" s="47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</row>
    <row r="526" spans="1:40" ht="13">
      <c r="A526" s="47"/>
      <c r="B526" s="47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</row>
    <row r="527" spans="1:40" ht="13">
      <c r="A527" s="47"/>
      <c r="B527" s="47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</row>
    <row r="528" spans="1:40" ht="13">
      <c r="A528" s="47"/>
      <c r="B528" s="47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</row>
    <row r="529" spans="1:40" ht="13">
      <c r="A529" s="47"/>
      <c r="B529" s="47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</row>
    <row r="530" spans="1:40" ht="13">
      <c r="A530" s="47"/>
      <c r="B530" s="47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</row>
    <row r="531" spans="1:40" ht="13">
      <c r="A531" s="47"/>
      <c r="B531" s="47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</row>
    <row r="532" spans="1:40" ht="13">
      <c r="A532" s="47"/>
      <c r="B532" s="47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</row>
    <row r="533" spans="1:40" ht="13">
      <c r="A533" s="47"/>
      <c r="B533" s="47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</row>
    <row r="534" spans="1:40" ht="13">
      <c r="A534" s="47"/>
      <c r="B534" s="47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</row>
    <row r="535" spans="1:40" ht="13">
      <c r="A535" s="47"/>
      <c r="B535" s="47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</row>
    <row r="536" spans="1:40" ht="13">
      <c r="A536" s="47"/>
      <c r="B536" s="47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</row>
    <row r="537" spans="1:40" ht="13">
      <c r="A537" s="47"/>
      <c r="B537" s="47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</row>
    <row r="538" spans="1:40" ht="13">
      <c r="A538" s="47"/>
      <c r="B538" s="47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</row>
    <row r="539" spans="1:40" ht="13">
      <c r="A539" s="47"/>
      <c r="B539" s="47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</row>
    <row r="540" spans="1:40" ht="13">
      <c r="A540" s="47"/>
      <c r="B540" s="47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</row>
    <row r="541" spans="1:40" ht="13">
      <c r="A541" s="47"/>
      <c r="B541" s="47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</row>
    <row r="542" spans="1:40" ht="13">
      <c r="A542" s="47"/>
      <c r="B542" s="47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</row>
    <row r="543" spans="1:40" ht="13">
      <c r="A543" s="47"/>
      <c r="B543" s="47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  <c r="AN543" s="126"/>
    </row>
    <row r="544" spans="1:40" ht="13">
      <c r="A544" s="47"/>
      <c r="B544" s="47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  <c r="AN544" s="126"/>
    </row>
    <row r="545" spans="1:40" ht="13">
      <c r="A545" s="47"/>
      <c r="B545" s="47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</row>
    <row r="546" spans="1:40" ht="13">
      <c r="A546" s="47"/>
      <c r="B546" s="47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  <c r="AN546" s="126"/>
    </row>
    <row r="547" spans="1:40" ht="13">
      <c r="A547" s="47"/>
      <c r="B547" s="47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  <c r="AN547" s="126"/>
    </row>
    <row r="548" spans="1:40" ht="13">
      <c r="A548" s="47"/>
      <c r="B548" s="47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  <c r="AN548" s="126"/>
    </row>
    <row r="549" spans="1:40" ht="13">
      <c r="A549" s="47"/>
      <c r="B549" s="47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  <c r="AN549" s="126"/>
    </row>
    <row r="550" spans="1:40" ht="13">
      <c r="A550" s="47"/>
      <c r="B550" s="47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</row>
    <row r="551" spans="1:40" ht="13">
      <c r="A551" s="47"/>
      <c r="B551" s="47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</row>
    <row r="552" spans="1:40" ht="13">
      <c r="A552" s="47"/>
      <c r="B552" s="47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  <c r="AN552" s="126"/>
    </row>
    <row r="553" spans="1:40" ht="13">
      <c r="A553" s="47"/>
      <c r="B553" s="47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  <c r="AN553" s="126"/>
    </row>
    <row r="554" spans="1:40" ht="13">
      <c r="A554" s="47"/>
      <c r="B554" s="47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  <c r="AN554" s="126"/>
    </row>
    <row r="555" spans="1:40" ht="13">
      <c r="A555" s="47"/>
      <c r="B555" s="47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</row>
    <row r="556" spans="1:40" ht="13">
      <c r="A556" s="47"/>
      <c r="B556" s="47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</row>
    <row r="557" spans="1:40" ht="13">
      <c r="A557" s="47"/>
      <c r="B557" s="47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</row>
    <row r="558" spans="1:40" ht="13">
      <c r="A558" s="47"/>
      <c r="B558" s="47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</row>
    <row r="559" spans="1:40" ht="13">
      <c r="A559" s="47"/>
      <c r="B559" s="47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</row>
    <row r="560" spans="1:40" ht="13">
      <c r="A560" s="47"/>
      <c r="B560" s="47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  <c r="AN560" s="126"/>
    </row>
    <row r="561" spans="1:40" ht="13">
      <c r="A561" s="47"/>
      <c r="B561" s="47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  <c r="AN561" s="126"/>
    </row>
    <row r="562" spans="1:40" ht="13">
      <c r="A562" s="47"/>
      <c r="B562" s="47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  <c r="AN562" s="126"/>
    </row>
    <row r="563" spans="1:40" ht="13">
      <c r="A563" s="47"/>
      <c r="B563" s="47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</row>
    <row r="564" spans="1:40" ht="13">
      <c r="A564" s="47"/>
      <c r="B564" s="47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  <c r="AN564" s="126"/>
    </row>
    <row r="565" spans="1:40" ht="13">
      <c r="A565" s="47"/>
      <c r="B565" s="47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  <c r="AN565" s="126"/>
    </row>
    <row r="566" spans="1:40" ht="13">
      <c r="A566" s="47"/>
      <c r="B566" s="47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</row>
    <row r="567" spans="1:40" ht="13">
      <c r="A567" s="47"/>
      <c r="B567" s="47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  <c r="AN567" s="126"/>
    </row>
    <row r="568" spans="1:40" ht="13">
      <c r="A568" s="47"/>
      <c r="B568" s="47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</row>
    <row r="569" spans="1:40" ht="13">
      <c r="A569" s="47"/>
      <c r="B569" s="47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</row>
    <row r="570" spans="1:40" ht="13">
      <c r="A570" s="47"/>
      <c r="B570" s="47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</row>
    <row r="571" spans="1:40" ht="13">
      <c r="A571" s="47"/>
      <c r="B571" s="47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</row>
    <row r="572" spans="1:40" ht="13">
      <c r="A572" s="47"/>
      <c r="B572" s="47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</row>
    <row r="573" spans="1:40" ht="13">
      <c r="A573" s="47"/>
      <c r="B573" s="47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  <c r="AN573" s="126"/>
    </row>
    <row r="574" spans="1:40" ht="13">
      <c r="A574" s="47"/>
      <c r="B574" s="47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  <c r="AN574" s="126"/>
    </row>
    <row r="575" spans="1:40" ht="13">
      <c r="A575" s="47"/>
      <c r="B575" s="47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</row>
    <row r="576" spans="1:40" ht="13">
      <c r="A576" s="47"/>
      <c r="B576" s="47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  <c r="AN576" s="126"/>
    </row>
    <row r="577" spans="1:40" ht="13">
      <c r="A577" s="47"/>
      <c r="B577" s="47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  <c r="AN577" s="126"/>
    </row>
    <row r="578" spans="1:40" ht="13">
      <c r="A578" s="47"/>
      <c r="B578" s="47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  <c r="AN578" s="126"/>
    </row>
    <row r="579" spans="1:40" ht="13">
      <c r="A579" s="47"/>
      <c r="B579" s="47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  <c r="AN579" s="126"/>
    </row>
    <row r="580" spans="1:40" ht="13">
      <c r="A580" s="47"/>
      <c r="B580" s="47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  <c r="AN580" s="126"/>
    </row>
    <row r="581" spans="1:40" ht="13">
      <c r="A581" s="47"/>
      <c r="B581" s="47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</row>
    <row r="582" spans="1:40" ht="13">
      <c r="A582" s="47"/>
      <c r="B582" s="47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</row>
    <row r="583" spans="1:40" ht="13">
      <c r="A583" s="47"/>
      <c r="B583" s="47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</row>
    <row r="584" spans="1:40" ht="13">
      <c r="A584" s="47"/>
      <c r="B584" s="47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</row>
    <row r="585" spans="1:40" ht="13">
      <c r="A585" s="47"/>
      <c r="B585" s="47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</row>
    <row r="586" spans="1:40" ht="13">
      <c r="A586" s="47"/>
      <c r="B586" s="47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  <c r="AN586" s="126"/>
    </row>
    <row r="587" spans="1:40" ht="13">
      <c r="A587" s="47"/>
      <c r="B587" s="47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  <c r="AN587" s="126"/>
    </row>
    <row r="588" spans="1:40" ht="13">
      <c r="A588" s="47"/>
      <c r="B588" s="47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  <c r="AN588" s="126"/>
    </row>
    <row r="589" spans="1:40" ht="13">
      <c r="A589" s="47"/>
      <c r="B589" s="47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</row>
    <row r="590" spans="1:40" ht="13">
      <c r="A590" s="47"/>
      <c r="B590" s="47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  <c r="AN590" s="126"/>
    </row>
    <row r="591" spans="1:40" ht="13">
      <c r="A591" s="47"/>
      <c r="B591" s="47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</row>
    <row r="592" spans="1:40" ht="13">
      <c r="A592" s="47"/>
      <c r="B592" s="47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</row>
    <row r="593" spans="1:40" ht="13">
      <c r="A593" s="47"/>
      <c r="B593" s="47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</row>
    <row r="594" spans="1:40" ht="13">
      <c r="A594" s="47"/>
      <c r="B594" s="47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</row>
    <row r="595" spans="1:40" ht="13">
      <c r="A595" s="47"/>
      <c r="B595" s="47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</row>
    <row r="596" spans="1:40" ht="13">
      <c r="A596" s="47"/>
      <c r="B596" s="47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</row>
    <row r="597" spans="1:40" ht="13">
      <c r="A597" s="47"/>
      <c r="B597" s="47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</row>
    <row r="598" spans="1:40" ht="13">
      <c r="A598" s="47"/>
      <c r="B598" s="47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</row>
    <row r="599" spans="1:40" ht="13">
      <c r="A599" s="47"/>
      <c r="B599" s="47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</row>
    <row r="600" spans="1:40" ht="13">
      <c r="A600" s="47"/>
      <c r="B600" s="47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</row>
    <row r="601" spans="1:40" ht="13">
      <c r="A601" s="47"/>
      <c r="B601" s="47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</row>
    <row r="602" spans="1:40" ht="13">
      <c r="A602" s="47"/>
      <c r="B602" s="47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</row>
    <row r="603" spans="1:40" ht="13">
      <c r="A603" s="47"/>
      <c r="B603" s="47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</row>
    <row r="604" spans="1:40" ht="13">
      <c r="A604" s="47"/>
      <c r="B604" s="47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</row>
    <row r="605" spans="1:40" ht="13">
      <c r="A605" s="47"/>
      <c r="B605" s="47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</row>
    <row r="606" spans="1:40" ht="13">
      <c r="A606" s="47"/>
      <c r="B606" s="47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</row>
    <row r="607" spans="1:40" ht="13">
      <c r="A607" s="47"/>
      <c r="B607" s="47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</row>
    <row r="608" spans="1:40" ht="13">
      <c r="A608" s="47"/>
      <c r="B608" s="47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</row>
    <row r="609" spans="1:40" ht="13">
      <c r="A609" s="47"/>
      <c r="B609" s="47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</row>
    <row r="610" spans="1:40" ht="13">
      <c r="A610" s="47"/>
      <c r="B610" s="47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</row>
    <row r="611" spans="1:40" ht="13">
      <c r="A611" s="47"/>
      <c r="B611" s="47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</row>
    <row r="612" spans="1:40" ht="13">
      <c r="A612" s="47"/>
      <c r="B612" s="47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</row>
    <row r="613" spans="1:40" ht="13">
      <c r="A613" s="47"/>
      <c r="B613" s="47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</row>
    <row r="614" spans="1:40" ht="13">
      <c r="A614" s="47"/>
      <c r="B614" s="47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</row>
    <row r="615" spans="1:40" ht="13">
      <c r="A615" s="47"/>
      <c r="B615" s="47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</row>
    <row r="616" spans="1:40" ht="13">
      <c r="A616" s="47"/>
      <c r="B616" s="47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</row>
    <row r="617" spans="1:40" ht="13">
      <c r="A617" s="47"/>
      <c r="B617" s="47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</row>
    <row r="618" spans="1:40" ht="13">
      <c r="A618" s="47"/>
      <c r="B618" s="47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</row>
    <row r="619" spans="1:40" ht="13">
      <c r="A619" s="47"/>
      <c r="B619" s="47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</row>
    <row r="620" spans="1:40" ht="13">
      <c r="A620" s="47"/>
      <c r="B620" s="47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</row>
    <row r="621" spans="1:40" ht="13">
      <c r="A621" s="47"/>
      <c r="B621" s="47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</row>
    <row r="622" spans="1:40" ht="13">
      <c r="A622" s="47"/>
      <c r="B622" s="47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</row>
    <row r="623" spans="1:40" ht="13">
      <c r="A623" s="47"/>
      <c r="B623" s="47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</row>
    <row r="624" spans="1:40" ht="13">
      <c r="A624" s="47"/>
      <c r="B624" s="47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</row>
    <row r="625" spans="1:40" ht="13">
      <c r="A625" s="47"/>
      <c r="B625" s="47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</row>
    <row r="626" spans="1:40" ht="13">
      <c r="A626" s="47"/>
      <c r="B626" s="47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</row>
    <row r="627" spans="1:40" ht="13">
      <c r="A627" s="47"/>
      <c r="B627" s="47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</row>
    <row r="628" spans="1:40" ht="13">
      <c r="A628" s="47"/>
      <c r="B628" s="47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</row>
    <row r="629" spans="1:40" ht="13">
      <c r="A629" s="47"/>
      <c r="B629" s="47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</row>
    <row r="630" spans="1:40" ht="13">
      <c r="A630" s="47"/>
      <c r="B630" s="47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</row>
    <row r="631" spans="1:40" ht="13">
      <c r="A631" s="47"/>
      <c r="B631" s="47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</row>
    <row r="632" spans="1:40" ht="13">
      <c r="A632" s="47"/>
      <c r="B632" s="47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</row>
    <row r="633" spans="1:40" ht="13">
      <c r="A633" s="47"/>
      <c r="B633" s="47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</row>
    <row r="634" spans="1:40" ht="13">
      <c r="A634" s="47"/>
      <c r="B634" s="47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</row>
    <row r="635" spans="1:40" ht="13">
      <c r="A635" s="47"/>
      <c r="B635" s="47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</row>
    <row r="636" spans="1:40" ht="13">
      <c r="A636" s="47"/>
      <c r="B636" s="47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</row>
    <row r="637" spans="1:40" ht="13">
      <c r="A637" s="47"/>
      <c r="B637" s="47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</row>
    <row r="638" spans="1:40" ht="13">
      <c r="A638" s="47"/>
      <c r="B638" s="47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</row>
    <row r="639" spans="1:40" ht="13">
      <c r="A639" s="47"/>
      <c r="B639" s="47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</row>
    <row r="640" spans="1:40" ht="13">
      <c r="A640" s="47"/>
      <c r="B640" s="47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</row>
    <row r="641" spans="1:40" ht="13">
      <c r="A641" s="47"/>
      <c r="B641" s="47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</row>
    <row r="642" spans="1:40" ht="13">
      <c r="A642" s="47"/>
      <c r="B642" s="47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</row>
    <row r="643" spans="1:40" ht="13">
      <c r="A643" s="47"/>
      <c r="B643" s="47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</row>
    <row r="644" spans="1:40" ht="13">
      <c r="A644" s="47"/>
      <c r="B644" s="47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</row>
    <row r="645" spans="1:40" ht="13">
      <c r="A645" s="47"/>
      <c r="B645" s="47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</row>
    <row r="646" spans="1:40" ht="13">
      <c r="A646" s="47"/>
      <c r="B646" s="47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</row>
    <row r="647" spans="1:40" ht="13">
      <c r="A647" s="47"/>
      <c r="B647" s="47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</row>
    <row r="648" spans="1:40" ht="13">
      <c r="A648" s="47"/>
      <c r="B648" s="47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</row>
    <row r="649" spans="1:40" ht="13">
      <c r="A649" s="47"/>
      <c r="B649" s="47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</row>
    <row r="650" spans="1:40" ht="13">
      <c r="A650" s="47"/>
      <c r="B650" s="47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</row>
    <row r="651" spans="1:40" ht="13">
      <c r="A651" s="47"/>
      <c r="B651" s="47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</row>
    <row r="652" spans="1:40" ht="13">
      <c r="A652" s="47"/>
      <c r="B652" s="47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</row>
    <row r="653" spans="1:40" ht="13">
      <c r="A653" s="47"/>
      <c r="B653" s="47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</row>
    <row r="654" spans="1:40" ht="13">
      <c r="A654" s="47"/>
      <c r="B654" s="47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</row>
    <row r="655" spans="1:40" ht="13">
      <c r="A655" s="47"/>
      <c r="B655" s="47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</row>
    <row r="656" spans="1:40" ht="13">
      <c r="A656" s="47"/>
      <c r="B656" s="47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</row>
    <row r="657" spans="1:40" ht="13">
      <c r="A657" s="47"/>
      <c r="B657" s="47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</row>
    <row r="658" spans="1:40" ht="13">
      <c r="A658" s="47"/>
      <c r="B658" s="47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</row>
    <row r="659" spans="1:40" ht="13">
      <c r="A659" s="47"/>
      <c r="B659" s="47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</row>
    <row r="660" spans="1:40" ht="13">
      <c r="A660" s="47"/>
      <c r="B660" s="47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</row>
    <row r="661" spans="1:40" ht="13">
      <c r="A661" s="47"/>
      <c r="B661" s="47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</row>
    <row r="662" spans="1:40" ht="13">
      <c r="A662" s="47"/>
      <c r="B662" s="47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</row>
    <row r="663" spans="1:40" ht="13">
      <c r="A663" s="47"/>
      <c r="B663" s="47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</row>
    <row r="664" spans="1:40" ht="13">
      <c r="A664" s="47"/>
      <c r="B664" s="47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</row>
    <row r="665" spans="1:40" ht="13">
      <c r="A665" s="47"/>
      <c r="B665" s="47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</row>
    <row r="666" spans="1:40" ht="13">
      <c r="A666" s="47"/>
      <c r="B666" s="47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</row>
    <row r="667" spans="1:40" ht="13">
      <c r="A667" s="47"/>
      <c r="B667" s="47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</row>
    <row r="668" spans="1:40" ht="13">
      <c r="A668" s="47"/>
      <c r="B668" s="47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</row>
    <row r="669" spans="1:40" ht="13">
      <c r="A669" s="47"/>
      <c r="B669" s="47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</row>
    <row r="670" spans="1:40" ht="13">
      <c r="A670" s="47"/>
      <c r="B670" s="47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</row>
    <row r="671" spans="1:40" ht="13">
      <c r="A671" s="47"/>
      <c r="B671" s="47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</row>
    <row r="672" spans="1:40" ht="13">
      <c r="A672" s="47"/>
      <c r="B672" s="47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</row>
    <row r="673" spans="1:40" ht="13">
      <c r="A673" s="47"/>
      <c r="B673" s="47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</row>
    <row r="674" spans="1:40" ht="13">
      <c r="A674" s="47"/>
      <c r="B674" s="47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</row>
    <row r="675" spans="1:40" ht="13">
      <c r="A675" s="47"/>
      <c r="B675" s="47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</row>
    <row r="676" spans="1:40" ht="13">
      <c r="A676" s="47"/>
      <c r="B676" s="47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</row>
    <row r="677" spans="1:40" ht="13">
      <c r="A677" s="47"/>
      <c r="B677" s="47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</row>
    <row r="678" spans="1:40" ht="13">
      <c r="A678" s="47"/>
      <c r="B678" s="47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</row>
    <row r="679" spans="1:40" ht="13">
      <c r="A679" s="47"/>
      <c r="B679" s="47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</row>
    <row r="680" spans="1:40" ht="13">
      <c r="A680" s="47"/>
      <c r="B680" s="47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</row>
    <row r="681" spans="1:40" ht="13">
      <c r="A681" s="47"/>
      <c r="B681" s="47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</row>
    <row r="682" spans="1:40" ht="13">
      <c r="A682" s="47"/>
      <c r="B682" s="47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</row>
    <row r="683" spans="1:40" ht="13">
      <c r="A683" s="47"/>
      <c r="B683" s="47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</row>
    <row r="684" spans="1:40" ht="13">
      <c r="A684" s="47"/>
      <c r="B684" s="47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</row>
    <row r="685" spans="1:40" ht="13">
      <c r="A685" s="47"/>
      <c r="B685" s="47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</row>
    <row r="686" spans="1:40" ht="13">
      <c r="A686" s="47"/>
      <c r="B686" s="47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</row>
    <row r="687" spans="1:40" ht="13">
      <c r="A687" s="47"/>
      <c r="B687" s="47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</row>
    <row r="688" spans="1:40" ht="13">
      <c r="A688" s="47"/>
      <c r="B688" s="47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</row>
    <row r="689" spans="1:40" ht="13">
      <c r="A689" s="47"/>
      <c r="B689" s="47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</row>
    <row r="690" spans="1:40" ht="13">
      <c r="A690" s="47"/>
      <c r="B690" s="47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</row>
    <row r="691" spans="1:40" ht="13">
      <c r="A691" s="47"/>
      <c r="B691" s="47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</row>
    <row r="692" spans="1:40" ht="13">
      <c r="A692" s="47"/>
      <c r="B692" s="47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</row>
    <row r="693" spans="1:40" ht="13">
      <c r="A693" s="47"/>
      <c r="B693" s="47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</row>
    <row r="694" spans="1:40" ht="13">
      <c r="A694" s="94"/>
      <c r="B694" s="47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</row>
    <row r="695" spans="1:40" ht="13">
      <c r="A695" s="94"/>
      <c r="B695" s="47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</row>
    <row r="696" spans="1:40" ht="13">
      <c r="A696" s="94"/>
      <c r="B696" s="47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</row>
    <row r="697" spans="1:40" ht="13">
      <c r="A697" s="94"/>
      <c r="B697" s="47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</row>
    <row r="698" spans="1:40" ht="13">
      <c r="A698" s="94"/>
      <c r="B698" s="47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</row>
    <row r="699" spans="1:40" ht="13">
      <c r="A699" s="94"/>
      <c r="B699" s="47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</row>
    <row r="700" spans="1:40" ht="13">
      <c r="A700" s="94"/>
      <c r="B700" s="47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</row>
    <row r="701" spans="1:40" ht="13">
      <c r="A701" s="94"/>
      <c r="B701" s="47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</row>
    <row r="702" spans="1:40" ht="13">
      <c r="A702" s="94"/>
      <c r="B702" s="47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</row>
    <row r="703" spans="1:40" ht="13">
      <c r="A703" s="94"/>
      <c r="B703" s="47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</row>
    <row r="704" spans="1:40" ht="13">
      <c r="A704" s="94"/>
      <c r="B704" s="47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</row>
    <row r="705" spans="1:40" ht="13">
      <c r="A705" s="94"/>
      <c r="B705" s="47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</row>
    <row r="706" spans="1:40" ht="13">
      <c r="A706" s="94"/>
      <c r="B706" s="47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</row>
    <row r="707" spans="1:40" ht="13">
      <c r="A707" s="94"/>
      <c r="B707" s="47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</row>
    <row r="708" spans="1:40" ht="13">
      <c r="A708" s="94"/>
      <c r="B708" s="47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</row>
    <row r="709" spans="1:40" ht="13">
      <c r="A709" s="94"/>
      <c r="B709" s="47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</row>
    <row r="710" spans="1:40" ht="13">
      <c r="A710" s="94"/>
      <c r="B710" s="47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</row>
    <row r="711" spans="1:40" ht="13">
      <c r="A711" s="94"/>
      <c r="B711" s="47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</row>
    <row r="712" spans="1:40" ht="13">
      <c r="A712" s="94"/>
      <c r="B712" s="47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</row>
    <row r="713" spans="1:40" ht="13">
      <c r="A713" s="94"/>
      <c r="B713" s="47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</row>
    <row r="714" spans="1:40" ht="13">
      <c r="A714" s="94"/>
      <c r="B714" s="47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</row>
    <row r="715" spans="1:40" ht="13">
      <c r="A715" s="94"/>
      <c r="B715" s="47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</row>
    <row r="716" spans="1:40" ht="13">
      <c r="A716" s="94"/>
      <c r="B716" s="47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</row>
    <row r="717" spans="1:40" ht="13">
      <c r="A717" s="94"/>
      <c r="B717" s="47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</row>
    <row r="718" spans="1:40" ht="13">
      <c r="A718" s="94"/>
      <c r="B718" s="47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</row>
    <row r="719" spans="1:40" ht="13">
      <c r="A719" s="94"/>
      <c r="B719" s="47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</row>
    <row r="720" spans="1:40" ht="13">
      <c r="A720" s="94"/>
      <c r="B720" s="47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</row>
    <row r="721" spans="1:40" ht="13">
      <c r="A721" s="94"/>
      <c r="B721" s="47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</row>
    <row r="722" spans="1:40" ht="13">
      <c r="A722" s="94"/>
      <c r="B722" s="47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</row>
    <row r="723" spans="1:40" ht="13">
      <c r="A723" s="94"/>
      <c r="B723" s="47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</row>
    <row r="724" spans="1:40" ht="13">
      <c r="A724" s="94"/>
      <c r="B724" s="47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</row>
    <row r="725" spans="1:40" ht="13">
      <c r="A725" s="94"/>
      <c r="B725" s="47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</row>
    <row r="726" spans="1:40" ht="13">
      <c r="A726" s="94"/>
      <c r="B726" s="47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</row>
    <row r="727" spans="1:40" ht="13">
      <c r="A727" s="94"/>
      <c r="B727" s="47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</row>
    <row r="728" spans="1:40" ht="13">
      <c r="A728" s="94"/>
      <c r="B728" s="47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</row>
    <row r="729" spans="1:40" ht="13">
      <c r="A729" s="94"/>
      <c r="B729" s="47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</row>
    <row r="730" spans="1:40" ht="13">
      <c r="A730" s="94"/>
      <c r="B730" s="47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</row>
    <row r="731" spans="1:40" ht="13">
      <c r="A731" s="94"/>
      <c r="B731" s="47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</row>
    <row r="732" spans="1:40" ht="13">
      <c r="A732" s="94"/>
      <c r="B732" s="47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</row>
    <row r="733" spans="1:40" ht="13">
      <c r="A733" s="94"/>
      <c r="B733" s="47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</row>
    <row r="734" spans="1:40" ht="13">
      <c r="A734" s="94"/>
      <c r="B734" s="47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</row>
    <row r="735" spans="1:40" ht="13">
      <c r="A735" s="94"/>
      <c r="B735" s="47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</row>
    <row r="736" spans="1:40" ht="13">
      <c r="A736" s="94"/>
      <c r="B736" s="47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</row>
    <row r="737" spans="1:40" ht="13">
      <c r="A737" s="94"/>
      <c r="B737" s="47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</row>
    <row r="738" spans="1:40" ht="13">
      <c r="A738" s="94"/>
      <c r="B738" s="47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</row>
    <row r="739" spans="1:40" ht="13">
      <c r="A739" s="94"/>
      <c r="B739" s="47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</row>
    <row r="740" spans="1:40" ht="13">
      <c r="A740" s="94"/>
      <c r="B740" s="47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</row>
    <row r="741" spans="1:40" ht="13">
      <c r="A741" s="94"/>
      <c r="B741" s="47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</row>
    <row r="742" spans="1:40" ht="13">
      <c r="A742" s="94"/>
      <c r="B742" s="47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</row>
    <row r="743" spans="1:40" ht="13">
      <c r="A743" s="94"/>
      <c r="B743" s="47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</row>
    <row r="744" spans="1:40" ht="13">
      <c r="A744" s="94"/>
      <c r="B744" s="47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</row>
    <row r="745" spans="1:40" ht="13">
      <c r="A745" s="94"/>
      <c r="B745" s="47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</row>
    <row r="746" spans="1:40" ht="13">
      <c r="A746" s="94"/>
      <c r="B746" s="47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</row>
    <row r="747" spans="1:40" ht="13">
      <c r="A747" s="94"/>
      <c r="B747" s="47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</row>
    <row r="748" spans="1:40" ht="13">
      <c r="A748" s="94"/>
      <c r="B748" s="47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</row>
    <row r="749" spans="1:40" ht="13">
      <c r="A749" s="94"/>
      <c r="B749" s="47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</row>
    <row r="750" spans="1:40" ht="13">
      <c r="A750" s="94"/>
      <c r="B750" s="47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</row>
    <row r="751" spans="1:40" ht="13">
      <c r="A751" s="94"/>
      <c r="B751" s="47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</row>
    <row r="752" spans="1:40" ht="13">
      <c r="A752" s="94"/>
      <c r="B752" s="47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</row>
    <row r="753" spans="1:40" ht="13">
      <c r="A753" s="94"/>
      <c r="B753" s="47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  <c r="AN753" s="126"/>
    </row>
    <row r="754" spans="1:40" ht="13">
      <c r="A754" s="94"/>
      <c r="B754" s="47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  <c r="AN754" s="126"/>
    </row>
    <row r="755" spans="1:40" ht="13">
      <c r="A755" s="94"/>
      <c r="B755" s="47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  <c r="AN755" s="126"/>
    </row>
    <row r="756" spans="1:40" ht="13">
      <c r="A756" s="94"/>
      <c r="B756" s="47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  <c r="AN756" s="126"/>
    </row>
    <row r="757" spans="1:40" ht="13">
      <c r="A757" s="94"/>
      <c r="B757" s="47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  <c r="AN757" s="126"/>
    </row>
    <row r="758" spans="1:40" ht="13">
      <c r="A758" s="94"/>
      <c r="B758" s="47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  <c r="AN758" s="126"/>
    </row>
    <row r="759" spans="1:40" ht="13">
      <c r="A759" s="94"/>
      <c r="B759" s="47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  <c r="AN759" s="126"/>
    </row>
    <row r="760" spans="1:40" ht="13">
      <c r="A760" s="94"/>
      <c r="B760" s="47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  <c r="AN760" s="126"/>
    </row>
    <row r="761" spans="1:40" ht="13">
      <c r="A761" s="94"/>
      <c r="B761" s="47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</row>
    <row r="762" spans="1:40" ht="13">
      <c r="A762" s="94"/>
      <c r="B762" s="47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</row>
    <row r="763" spans="1:40" ht="13">
      <c r="A763" s="94"/>
      <c r="B763" s="47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</row>
    <row r="764" spans="1:40" ht="13">
      <c r="A764" s="94"/>
      <c r="B764" s="47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</row>
    <row r="765" spans="1:40" ht="13">
      <c r="A765" s="94"/>
      <c r="B765" s="47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</row>
    <row r="766" spans="1:40" ht="13">
      <c r="A766" s="94"/>
      <c r="B766" s="47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  <c r="AN766" s="126"/>
    </row>
    <row r="767" spans="1:40" ht="13">
      <c r="A767" s="94"/>
      <c r="B767" s="47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  <c r="AN767" s="126"/>
    </row>
    <row r="768" spans="1:40" ht="13">
      <c r="A768" s="94"/>
      <c r="B768" s="47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  <c r="AN768" s="126"/>
    </row>
    <row r="769" spans="1:40" ht="13">
      <c r="A769" s="94"/>
      <c r="B769" s="47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  <c r="AN769" s="126"/>
    </row>
    <row r="770" spans="1:40" ht="13">
      <c r="A770" s="94"/>
      <c r="B770" s="47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  <c r="AN770" s="126"/>
    </row>
    <row r="771" spans="1:40" ht="13">
      <c r="A771" s="94"/>
      <c r="B771" s="47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  <c r="AN771" s="126"/>
    </row>
    <row r="772" spans="1:40" ht="13">
      <c r="A772" s="94"/>
      <c r="B772" s="47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  <c r="AN772" s="126"/>
    </row>
    <row r="773" spans="1:40" ht="13">
      <c r="A773" s="94"/>
      <c r="B773" s="47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  <c r="AN773" s="126"/>
    </row>
    <row r="774" spans="1:40" ht="13">
      <c r="A774" s="94"/>
      <c r="B774" s="47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  <c r="AN774" s="126"/>
    </row>
    <row r="775" spans="1:40" ht="13">
      <c r="A775" s="94"/>
      <c r="B775" s="47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  <c r="AN775" s="126"/>
    </row>
    <row r="776" spans="1:40" ht="13">
      <c r="A776" s="94"/>
      <c r="B776" s="47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  <c r="AN776" s="126"/>
    </row>
    <row r="777" spans="1:40" ht="13">
      <c r="A777" s="94"/>
      <c r="B777" s="47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  <c r="AN777" s="126"/>
    </row>
    <row r="778" spans="1:40" ht="13">
      <c r="A778" s="94"/>
      <c r="B778" s="47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  <c r="AN778" s="126"/>
    </row>
    <row r="779" spans="1:40" ht="13">
      <c r="A779" s="94"/>
      <c r="B779" s="47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  <c r="AN779" s="126"/>
    </row>
    <row r="780" spans="1:40" ht="13">
      <c r="A780" s="94"/>
      <c r="B780" s="47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</row>
    <row r="781" spans="1:40" ht="13">
      <c r="A781" s="94"/>
      <c r="B781" s="47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</row>
    <row r="782" spans="1:40" ht="13">
      <c r="A782" s="94"/>
      <c r="B782" s="47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</row>
    <row r="783" spans="1:40" ht="13">
      <c r="A783" s="94"/>
      <c r="B783" s="47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</row>
    <row r="784" spans="1:40" ht="13">
      <c r="A784" s="94"/>
      <c r="B784" s="47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</row>
    <row r="785" spans="1:40" ht="13">
      <c r="A785" s="94"/>
      <c r="B785" s="47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  <c r="AN785" s="126"/>
    </row>
    <row r="786" spans="1:40" ht="13">
      <c r="A786" s="94"/>
      <c r="B786" s="47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  <c r="AN786" s="126"/>
    </row>
    <row r="787" spans="1:40" ht="13">
      <c r="A787" s="94"/>
      <c r="B787" s="47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  <c r="AN787" s="126"/>
    </row>
    <row r="788" spans="1:40" ht="13">
      <c r="A788" s="94"/>
      <c r="B788" s="47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  <c r="AN788" s="126"/>
    </row>
    <row r="789" spans="1:40" ht="13">
      <c r="A789" s="94"/>
      <c r="B789" s="47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  <c r="AN789" s="126"/>
    </row>
    <row r="790" spans="1:40" ht="13">
      <c r="A790" s="94"/>
      <c r="B790" s="47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  <c r="AN790" s="126"/>
    </row>
    <row r="791" spans="1:40" ht="13">
      <c r="A791" s="94"/>
      <c r="B791" s="47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  <c r="AN791" s="126"/>
    </row>
    <row r="792" spans="1:40" ht="13">
      <c r="A792" s="94"/>
      <c r="B792" s="47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  <c r="AN792" s="126"/>
    </row>
    <row r="793" spans="1:40" ht="13">
      <c r="A793" s="94"/>
      <c r="B793" s="47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</row>
    <row r="794" spans="1:40" ht="13">
      <c r="A794" s="94"/>
      <c r="B794" s="47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</row>
    <row r="795" spans="1:40" ht="13">
      <c r="A795" s="94"/>
      <c r="B795" s="47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</row>
    <row r="796" spans="1:40" ht="13">
      <c r="A796" s="94"/>
      <c r="B796" s="47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</row>
    <row r="797" spans="1:40" ht="13">
      <c r="A797" s="94"/>
      <c r="B797" s="47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</row>
    <row r="798" spans="1:40" ht="13">
      <c r="A798" s="94"/>
      <c r="B798" s="47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  <c r="AN798" s="126"/>
    </row>
    <row r="799" spans="1:40" ht="13">
      <c r="A799" s="94"/>
      <c r="B799" s="47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  <c r="AN799" s="126"/>
    </row>
    <row r="800" spans="1:40" ht="13">
      <c r="A800" s="94"/>
      <c r="B800" s="47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  <c r="AN800" s="126"/>
    </row>
    <row r="801" spans="1:40" ht="13">
      <c r="A801" s="94"/>
      <c r="B801" s="47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  <c r="AN801" s="126"/>
    </row>
    <row r="802" spans="1:40" ht="13">
      <c r="A802" s="94"/>
      <c r="B802" s="47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  <c r="AN802" s="126"/>
    </row>
    <row r="803" spans="1:40" ht="13">
      <c r="A803" s="94"/>
      <c r="B803" s="47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  <c r="AN803" s="126"/>
    </row>
    <row r="804" spans="1:40" ht="13">
      <c r="A804" s="94"/>
      <c r="B804" s="47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  <c r="AN804" s="126"/>
    </row>
    <row r="805" spans="1:40" ht="13">
      <c r="A805" s="94"/>
      <c r="B805" s="47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  <c r="AN805" s="126"/>
    </row>
    <row r="806" spans="1:40" ht="13">
      <c r="A806" s="94"/>
      <c r="B806" s="47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</row>
    <row r="807" spans="1:40" ht="13">
      <c r="A807" s="94"/>
      <c r="B807" s="47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</row>
    <row r="808" spans="1:40" ht="13">
      <c r="A808" s="94"/>
      <c r="B808" s="47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</row>
    <row r="809" spans="1:40" ht="13">
      <c r="A809" s="94"/>
      <c r="B809" s="47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</row>
    <row r="810" spans="1:40" ht="13">
      <c r="A810" s="94"/>
      <c r="B810" s="47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</row>
    <row r="811" spans="1:40" ht="13">
      <c r="A811" s="94"/>
      <c r="B811" s="47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  <c r="AF811" s="126"/>
      <c r="AG811" s="126"/>
      <c r="AH811" s="126"/>
      <c r="AI811" s="126"/>
      <c r="AJ811" s="126"/>
      <c r="AK811" s="126"/>
      <c r="AL811" s="126"/>
      <c r="AM811" s="126"/>
      <c r="AN811" s="126"/>
    </row>
    <row r="812" spans="1:40" ht="13">
      <c r="A812" s="94"/>
      <c r="B812" s="47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  <c r="AN812" s="126"/>
    </row>
    <row r="813" spans="1:40" ht="13">
      <c r="A813" s="94"/>
      <c r="B813" s="47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  <c r="AF813" s="126"/>
      <c r="AG813" s="126"/>
      <c r="AH813" s="126"/>
      <c r="AI813" s="126"/>
      <c r="AJ813" s="126"/>
      <c r="AK813" s="126"/>
      <c r="AL813" s="126"/>
      <c r="AM813" s="126"/>
      <c r="AN813" s="126"/>
    </row>
    <row r="814" spans="1:40" ht="13">
      <c r="A814" s="94"/>
      <c r="B814" s="47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  <c r="AF814" s="126"/>
      <c r="AG814" s="126"/>
      <c r="AH814" s="126"/>
      <c r="AI814" s="126"/>
      <c r="AJ814" s="126"/>
      <c r="AK814" s="126"/>
      <c r="AL814" s="126"/>
      <c r="AM814" s="126"/>
      <c r="AN814" s="126"/>
    </row>
    <row r="815" spans="1:40" ht="13">
      <c r="A815" s="94"/>
      <c r="B815" s="47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  <c r="AF815" s="126"/>
      <c r="AG815" s="126"/>
      <c r="AH815" s="126"/>
      <c r="AI815" s="126"/>
      <c r="AJ815" s="126"/>
      <c r="AK815" s="126"/>
      <c r="AL815" s="126"/>
      <c r="AM815" s="126"/>
      <c r="AN815" s="126"/>
    </row>
    <row r="816" spans="1:40" ht="13">
      <c r="A816" s="94"/>
      <c r="B816" s="47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  <c r="AF816" s="126"/>
      <c r="AG816" s="126"/>
      <c r="AH816" s="126"/>
      <c r="AI816" s="126"/>
      <c r="AJ816" s="126"/>
      <c r="AK816" s="126"/>
      <c r="AL816" s="126"/>
      <c r="AM816" s="126"/>
      <c r="AN816" s="126"/>
    </row>
    <row r="817" spans="1:40" ht="13">
      <c r="A817" s="94"/>
      <c r="B817" s="47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  <c r="AF817" s="126"/>
      <c r="AG817" s="126"/>
      <c r="AH817" s="126"/>
      <c r="AI817" s="126"/>
      <c r="AJ817" s="126"/>
      <c r="AK817" s="126"/>
      <c r="AL817" s="126"/>
      <c r="AM817" s="126"/>
      <c r="AN817" s="126"/>
    </row>
    <row r="818" spans="1:40" ht="13">
      <c r="A818" s="94"/>
      <c r="B818" s="47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  <c r="AN818" s="126"/>
    </row>
    <row r="819" spans="1:40" ht="13">
      <c r="A819" s="94"/>
      <c r="B819" s="47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  <c r="AN819" s="126"/>
    </row>
    <row r="820" spans="1:40" ht="13">
      <c r="A820" s="94"/>
      <c r="B820" s="47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  <c r="AN820" s="126"/>
    </row>
    <row r="821" spans="1:40" ht="13">
      <c r="A821" s="94"/>
      <c r="B821" s="47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  <c r="AF821" s="126"/>
      <c r="AG821" s="126"/>
      <c r="AH821" s="126"/>
      <c r="AI821" s="126"/>
      <c r="AJ821" s="126"/>
      <c r="AK821" s="126"/>
      <c r="AL821" s="126"/>
      <c r="AM821" s="126"/>
      <c r="AN821" s="126"/>
    </row>
    <row r="822" spans="1:40" ht="13">
      <c r="A822" s="94"/>
      <c r="B822" s="47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  <c r="AF822" s="126"/>
      <c r="AG822" s="126"/>
      <c r="AH822" s="126"/>
      <c r="AI822" s="126"/>
      <c r="AJ822" s="126"/>
      <c r="AK822" s="126"/>
      <c r="AL822" s="126"/>
      <c r="AM822" s="126"/>
      <c r="AN822" s="126"/>
    </row>
    <row r="823" spans="1:40" ht="13">
      <c r="A823" s="94"/>
      <c r="B823" s="47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  <c r="AF823" s="126"/>
      <c r="AG823" s="126"/>
      <c r="AH823" s="126"/>
      <c r="AI823" s="126"/>
      <c r="AJ823" s="126"/>
      <c r="AK823" s="126"/>
      <c r="AL823" s="126"/>
      <c r="AM823" s="126"/>
      <c r="AN823" s="126"/>
    </row>
    <row r="824" spans="1:40" ht="13">
      <c r="A824" s="94"/>
      <c r="B824" s="47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  <c r="AF824" s="126"/>
      <c r="AG824" s="126"/>
      <c r="AH824" s="126"/>
      <c r="AI824" s="126"/>
      <c r="AJ824" s="126"/>
      <c r="AK824" s="126"/>
      <c r="AL824" s="126"/>
      <c r="AM824" s="126"/>
      <c r="AN824" s="126"/>
    </row>
    <row r="825" spans="1:40" ht="13">
      <c r="A825" s="94"/>
      <c r="B825" s="47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  <c r="AF825" s="126"/>
      <c r="AG825" s="126"/>
      <c r="AH825" s="126"/>
      <c r="AI825" s="126"/>
      <c r="AJ825" s="126"/>
      <c r="AK825" s="126"/>
      <c r="AL825" s="126"/>
      <c r="AM825" s="126"/>
      <c r="AN825" s="126"/>
    </row>
    <row r="826" spans="1:40" ht="13">
      <c r="A826" s="94"/>
      <c r="B826" s="47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  <c r="AF826" s="126"/>
      <c r="AG826" s="126"/>
      <c r="AH826" s="126"/>
      <c r="AI826" s="126"/>
      <c r="AJ826" s="126"/>
      <c r="AK826" s="126"/>
      <c r="AL826" s="126"/>
      <c r="AM826" s="126"/>
      <c r="AN826" s="126"/>
    </row>
    <row r="827" spans="1:40" ht="13">
      <c r="A827" s="94"/>
      <c r="B827" s="47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  <c r="AF827" s="126"/>
      <c r="AG827" s="126"/>
      <c r="AH827" s="126"/>
      <c r="AI827" s="126"/>
      <c r="AJ827" s="126"/>
      <c r="AK827" s="126"/>
      <c r="AL827" s="126"/>
      <c r="AM827" s="126"/>
      <c r="AN827" s="126"/>
    </row>
    <row r="828" spans="1:40" ht="13">
      <c r="A828" s="94"/>
      <c r="B828" s="47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  <c r="AF828" s="126"/>
      <c r="AG828" s="126"/>
      <c r="AH828" s="126"/>
      <c r="AI828" s="126"/>
      <c r="AJ828" s="126"/>
      <c r="AK828" s="126"/>
      <c r="AL828" s="126"/>
      <c r="AM828" s="126"/>
      <c r="AN828" s="126"/>
    </row>
    <row r="829" spans="1:40" ht="13">
      <c r="A829" s="94"/>
      <c r="B829" s="47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  <c r="AF829" s="126"/>
      <c r="AG829" s="126"/>
      <c r="AH829" s="126"/>
      <c r="AI829" s="126"/>
      <c r="AJ829" s="126"/>
      <c r="AK829" s="126"/>
      <c r="AL829" s="126"/>
      <c r="AM829" s="126"/>
      <c r="AN829" s="126"/>
    </row>
    <row r="830" spans="1:40" ht="13">
      <c r="A830" s="94"/>
      <c r="B830" s="47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  <c r="AF830" s="126"/>
      <c r="AG830" s="126"/>
      <c r="AH830" s="126"/>
      <c r="AI830" s="126"/>
      <c r="AJ830" s="126"/>
      <c r="AK830" s="126"/>
      <c r="AL830" s="126"/>
      <c r="AM830" s="126"/>
      <c r="AN830" s="126"/>
    </row>
    <row r="831" spans="1:40" ht="13">
      <c r="A831" s="94"/>
      <c r="B831" s="47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  <c r="AF831" s="126"/>
      <c r="AG831" s="126"/>
      <c r="AH831" s="126"/>
      <c r="AI831" s="126"/>
      <c r="AJ831" s="126"/>
      <c r="AK831" s="126"/>
      <c r="AL831" s="126"/>
      <c r="AM831" s="126"/>
      <c r="AN831" s="126"/>
    </row>
    <row r="832" spans="1:40" ht="13">
      <c r="A832" s="94"/>
      <c r="B832" s="47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  <c r="AF832" s="126"/>
      <c r="AG832" s="126"/>
      <c r="AH832" s="126"/>
      <c r="AI832" s="126"/>
      <c r="AJ832" s="126"/>
      <c r="AK832" s="126"/>
      <c r="AL832" s="126"/>
      <c r="AM832" s="126"/>
      <c r="AN832" s="126"/>
    </row>
    <row r="833" spans="1:40" ht="13">
      <c r="A833" s="94"/>
      <c r="B833" s="47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  <c r="AF833" s="126"/>
      <c r="AG833" s="126"/>
      <c r="AH833" s="126"/>
      <c r="AI833" s="126"/>
      <c r="AJ833" s="126"/>
      <c r="AK833" s="126"/>
      <c r="AL833" s="126"/>
      <c r="AM833" s="126"/>
      <c r="AN833" s="126"/>
    </row>
    <row r="834" spans="1:40" ht="13">
      <c r="A834" s="94"/>
      <c r="B834" s="47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  <c r="AF834" s="126"/>
      <c r="AG834" s="126"/>
      <c r="AH834" s="126"/>
      <c r="AI834" s="126"/>
      <c r="AJ834" s="126"/>
      <c r="AK834" s="126"/>
      <c r="AL834" s="126"/>
      <c r="AM834" s="126"/>
      <c r="AN834" s="126"/>
    </row>
    <row r="835" spans="1:40" ht="13">
      <c r="A835" s="94"/>
      <c r="B835" s="47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  <c r="AF835" s="126"/>
      <c r="AG835" s="126"/>
      <c r="AH835" s="126"/>
      <c r="AI835" s="126"/>
      <c r="AJ835" s="126"/>
      <c r="AK835" s="126"/>
      <c r="AL835" s="126"/>
      <c r="AM835" s="126"/>
      <c r="AN835" s="126"/>
    </row>
    <row r="836" spans="1:40" ht="13">
      <c r="A836" s="94"/>
      <c r="B836" s="47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  <c r="AF836" s="126"/>
      <c r="AG836" s="126"/>
      <c r="AH836" s="126"/>
      <c r="AI836" s="126"/>
      <c r="AJ836" s="126"/>
      <c r="AK836" s="126"/>
      <c r="AL836" s="126"/>
      <c r="AM836" s="126"/>
      <c r="AN836" s="126"/>
    </row>
    <row r="837" spans="1:40" ht="13">
      <c r="A837" s="94"/>
      <c r="B837" s="47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  <c r="AF837" s="126"/>
      <c r="AG837" s="126"/>
      <c r="AH837" s="126"/>
      <c r="AI837" s="126"/>
      <c r="AJ837" s="126"/>
      <c r="AK837" s="126"/>
      <c r="AL837" s="126"/>
      <c r="AM837" s="126"/>
      <c r="AN837" s="126"/>
    </row>
    <row r="838" spans="1:40" ht="13">
      <c r="A838" s="94"/>
      <c r="B838" s="47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  <c r="AF838" s="126"/>
      <c r="AG838" s="126"/>
      <c r="AH838" s="126"/>
      <c r="AI838" s="126"/>
      <c r="AJ838" s="126"/>
      <c r="AK838" s="126"/>
      <c r="AL838" s="126"/>
      <c r="AM838" s="126"/>
      <c r="AN838" s="126"/>
    </row>
    <row r="839" spans="1:40" ht="13">
      <c r="A839" s="94"/>
      <c r="B839" s="47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  <c r="AF839" s="126"/>
      <c r="AG839" s="126"/>
      <c r="AH839" s="126"/>
      <c r="AI839" s="126"/>
      <c r="AJ839" s="126"/>
      <c r="AK839" s="126"/>
      <c r="AL839" s="126"/>
      <c r="AM839" s="126"/>
      <c r="AN839" s="126"/>
    </row>
    <row r="840" spans="1:40" ht="13">
      <c r="A840" s="94"/>
      <c r="B840" s="47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  <c r="AF840" s="126"/>
      <c r="AG840" s="126"/>
      <c r="AH840" s="126"/>
      <c r="AI840" s="126"/>
      <c r="AJ840" s="126"/>
      <c r="AK840" s="126"/>
      <c r="AL840" s="126"/>
      <c r="AM840" s="126"/>
      <c r="AN840" s="126"/>
    </row>
    <row r="841" spans="1:40" ht="13">
      <c r="A841" s="94"/>
      <c r="B841" s="47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  <c r="AF841" s="126"/>
      <c r="AG841" s="126"/>
      <c r="AH841" s="126"/>
      <c r="AI841" s="126"/>
      <c r="AJ841" s="126"/>
      <c r="AK841" s="126"/>
      <c r="AL841" s="126"/>
      <c r="AM841" s="126"/>
      <c r="AN841" s="126"/>
    </row>
    <row r="842" spans="1:40" ht="13">
      <c r="A842" s="94"/>
      <c r="B842" s="47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  <c r="AF842" s="126"/>
      <c r="AG842" s="126"/>
      <c r="AH842" s="126"/>
      <c r="AI842" s="126"/>
      <c r="AJ842" s="126"/>
      <c r="AK842" s="126"/>
      <c r="AL842" s="126"/>
      <c r="AM842" s="126"/>
      <c r="AN842" s="126"/>
    </row>
    <row r="843" spans="1:40" ht="13">
      <c r="A843" s="94"/>
      <c r="B843" s="47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  <c r="AF843" s="126"/>
      <c r="AG843" s="126"/>
      <c r="AH843" s="126"/>
      <c r="AI843" s="126"/>
      <c r="AJ843" s="126"/>
      <c r="AK843" s="126"/>
      <c r="AL843" s="126"/>
      <c r="AM843" s="126"/>
      <c r="AN843" s="126"/>
    </row>
    <row r="844" spans="1:40" ht="13">
      <c r="A844" s="94"/>
      <c r="B844" s="47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  <c r="AF844" s="126"/>
      <c r="AG844" s="126"/>
      <c r="AH844" s="126"/>
      <c r="AI844" s="126"/>
      <c r="AJ844" s="126"/>
      <c r="AK844" s="126"/>
      <c r="AL844" s="126"/>
      <c r="AM844" s="126"/>
      <c r="AN844" s="126"/>
    </row>
    <row r="845" spans="1:40" ht="13">
      <c r="A845" s="94"/>
      <c r="B845" s="47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  <c r="AF845" s="126"/>
      <c r="AG845" s="126"/>
      <c r="AH845" s="126"/>
      <c r="AI845" s="126"/>
      <c r="AJ845" s="126"/>
      <c r="AK845" s="126"/>
      <c r="AL845" s="126"/>
      <c r="AM845" s="126"/>
      <c r="AN845" s="126"/>
    </row>
    <row r="846" spans="1:40" ht="13">
      <c r="A846" s="94"/>
      <c r="B846" s="47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  <c r="AF846" s="126"/>
      <c r="AG846" s="126"/>
      <c r="AH846" s="126"/>
      <c r="AI846" s="126"/>
      <c r="AJ846" s="126"/>
      <c r="AK846" s="126"/>
      <c r="AL846" s="126"/>
      <c r="AM846" s="126"/>
      <c r="AN846" s="126"/>
    </row>
    <row r="847" spans="1:40" ht="13">
      <c r="A847" s="94"/>
      <c r="B847" s="47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  <c r="AF847" s="126"/>
      <c r="AG847" s="126"/>
      <c r="AH847" s="126"/>
      <c r="AI847" s="126"/>
      <c r="AJ847" s="126"/>
      <c r="AK847" s="126"/>
      <c r="AL847" s="126"/>
      <c r="AM847" s="126"/>
      <c r="AN847" s="126"/>
    </row>
    <row r="848" spans="1:40" ht="13">
      <c r="A848" s="94"/>
      <c r="B848" s="47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  <c r="AF848" s="126"/>
      <c r="AG848" s="126"/>
      <c r="AH848" s="126"/>
      <c r="AI848" s="126"/>
      <c r="AJ848" s="126"/>
      <c r="AK848" s="126"/>
      <c r="AL848" s="126"/>
      <c r="AM848" s="126"/>
      <c r="AN848" s="126"/>
    </row>
    <row r="849" spans="1:40" ht="13">
      <c r="A849" s="94"/>
      <c r="B849" s="47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  <c r="AF849" s="126"/>
      <c r="AG849" s="126"/>
      <c r="AH849" s="126"/>
      <c r="AI849" s="126"/>
      <c r="AJ849" s="126"/>
      <c r="AK849" s="126"/>
      <c r="AL849" s="126"/>
      <c r="AM849" s="126"/>
      <c r="AN849" s="126"/>
    </row>
    <row r="850" spans="1:40" ht="13">
      <c r="A850" s="94"/>
      <c r="B850" s="47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  <c r="AF850" s="126"/>
      <c r="AG850" s="126"/>
      <c r="AH850" s="126"/>
      <c r="AI850" s="126"/>
      <c r="AJ850" s="126"/>
      <c r="AK850" s="126"/>
      <c r="AL850" s="126"/>
      <c r="AM850" s="126"/>
      <c r="AN850" s="126"/>
    </row>
    <row r="851" spans="1:40" ht="13">
      <c r="A851" s="94"/>
      <c r="B851" s="47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  <c r="AF851" s="126"/>
      <c r="AG851" s="126"/>
      <c r="AH851" s="126"/>
      <c r="AI851" s="126"/>
      <c r="AJ851" s="126"/>
      <c r="AK851" s="126"/>
      <c r="AL851" s="126"/>
      <c r="AM851" s="126"/>
      <c r="AN851" s="126"/>
    </row>
    <row r="852" spans="1:40" ht="13">
      <c r="A852" s="94"/>
      <c r="B852" s="47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  <c r="AF852" s="126"/>
      <c r="AG852" s="126"/>
      <c r="AH852" s="126"/>
      <c r="AI852" s="126"/>
      <c r="AJ852" s="126"/>
      <c r="AK852" s="126"/>
      <c r="AL852" s="126"/>
      <c r="AM852" s="126"/>
      <c r="AN852" s="126"/>
    </row>
    <row r="853" spans="1:40" ht="13">
      <c r="A853" s="94"/>
      <c r="B853" s="47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  <c r="AF853" s="126"/>
      <c r="AG853" s="126"/>
      <c r="AH853" s="126"/>
      <c r="AI853" s="126"/>
      <c r="AJ853" s="126"/>
      <c r="AK853" s="126"/>
      <c r="AL853" s="126"/>
      <c r="AM853" s="126"/>
      <c r="AN853" s="126"/>
    </row>
    <row r="854" spans="1:40" ht="13">
      <c r="A854" s="94"/>
      <c r="B854" s="47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  <c r="AF854" s="126"/>
      <c r="AG854" s="126"/>
      <c r="AH854" s="126"/>
      <c r="AI854" s="126"/>
      <c r="AJ854" s="126"/>
      <c r="AK854" s="126"/>
      <c r="AL854" s="126"/>
      <c r="AM854" s="126"/>
      <c r="AN854" s="126"/>
    </row>
    <row r="855" spans="1:40" ht="13">
      <c r="A855" s="94"/>
      <c r="B855" s="47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  <c r="AF855" s="126"/>
      <c r="AG855" s="126"/>
      <c r="AH855" s="126"/>
      <c r="AI855" s="126"/>
      <c r="AJ855" s="126"/>
      <c r="AK855" s="126"/>
      <c r="AL855" s="126"/>
      <c r="AM855" s="126"/>
      <c r="AN855" s="126"/>
    </row>
    <row r="856" spans="1:40" ht="13">
      <c r="A856" s="94"/>
      <c r="B856" s="47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  <c r="AF856" s="126"/>
      <c r="AG856" s="126"/>
      <c r="AH856" s="126"/>
      <c r="AI856" s="126"/>
      <c r="AJ856" s="126"/>
      <c r="AK856" s="126"/>
      <c r="AL856" s="126"/>
      <c r="AM856" s="126"/>
      <c r="AN856" s="126"/>
    </row>
    <row r="857" spans="1:40" ht="13">
      <c r="A857" s="94"/>
      <c r="B857" s="47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  <c r="AF857" s="126"/>
      <c r="AG857" s="126"/>
      <c r="AH857" s="126"/>
      <c r="AI857" s="126"/>
      <c r="AJ857" s="126"/>
      <c r="AK857" s="126"/>
      <c r="AL857" s="126"/>
      <c r="AM857" s="126"/>
      <c r="AN857" s="126"/>
    </row>
    <row r="858" spans="1:40" ht="13">
      <c r="A858" s="94"/>
      <c r="B858" s="47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  <c r="AF858" s="126"/>
      <c r="AG858" s="126"/>
      <c r="AH858" s="126"/>
      <c r="AI858" s="126"/>
      <c r="AJ858" s="126"/>
      <c r="AK858" s="126"/>
      <c r="AL858" s="126"/>
      <c r="AM858" s="126"/>
      <c r="AN858" s="126"/>
    </row>
    <row r="859" spans="1:40" ht="13">
      <c r="A859" s="94"/>
      <c r="B859" s="47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  <c r="AF859" s="126"/>
      <c r="AG859" s="126"/>
      <c r="AH859" s="126"/>
      <c r="AI859" s="126"/>
      <c r="AJ859" s="126"/>
      <c r="AK859" s="126"/>
      <c r="AL859" s="126"/>
      <c r="AM859" s="126"/>
      <c r="AN859" s="126"/>
    </row>
    <row r="860" spans="1:40" ht="13">
      <c r="A860" s="94"/>
      <c r="B860" s="47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  <c r="AF860" s="126"/>
      <c r="AG860" s="126"/>
      <c r="AH860" s="126"/>
      <c r="AI860" s="126"/>
      <c r="AJ860" s="126"/>
      <c r="AK860" s="126"/>
      <c r="AL860" s="126"/>
      <c r="AM860" s="126"/>
      <c r="AN860" s="126"/>
    </row>
    <row r="861" spans="1:40" ht="13">
      <c r="A861" s="94"/>
      <c r="B861" s="47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  <c r="AF861" s="126"/>
      <c r="AG861" s="126"/>
      <c r="AH861" s="126"/>
      <c r="AI861" s="126"/>
      <c r="AJ861" s="126"/>
      <c r="AK861" s="126"/>
      <c r="AL861" s="126"/>
      <c r="AM861" s="126"/>
      <c r="AN861" s="126"/>
    </row>
    <row r="862" spans="1:40" ht="13">
      <c r="A862" s="94"/>
      <c r="B862" s="47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  <c r="AF862" s="126"/>
      <c r="AG862" s="126"/>
      <c r="AH862" s="126"/>
      <c r="AI862" s="126"/>
      <c r="AJ862" s="126"/>
      <c r="AK862" s="126"/>
      <c r="AL862" s="126"/>
      <c r="AM862" s="126"/>
      <c r="AN862" s="126"/>
    </row>
    <row r="863" spans="1:40" ht="13">
      <c r="A863" s="94"/>
      <c r="B863" s="47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  <c r="AF863" s="126"/>
      <c r="AG863" s="126"/>
      <c r="AH863" s="126"/>
      <c r="AI863" s="126"/>
      <c r="AJ863" s="126"/>
      <c r="AK863" s="126"/>
      <c r="AL863" s="126"/>
      <c r="AM863" s="126"/>
      <c r="AN863" s="126"/>
    </row>
    <row r="864" spans="1:40" ht="13">
      <c r="A864" s="94"/>
      <c r="B864" s="47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  <c r="AF864" s="126"/>
      <c r="AG864" s="126"/>
      <c r="AH864" s="126"/>
      <c r="AI864" s="126"/>
      <c r="AJ864" s="126"/>
      <c r="AK864" s="126"/>
      <c r="AL864" s="126"/>
      <c r="AM864" s="126"/>
      <c r="AN864" s="126"/>
    </row>
    <row r="865" spans="1:40" ht="13">
      <c r="A865" s="94"/>
      <c r="B865" s="47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  <c r="AF865" s="126"/>
      <c r="AG865" s="126"/>
      <c r="AH865" s="126"/>
      <c r="AI865" s="126"/>
      <c r="AJ865" s="126"/>
      <c r="AK865" s="126"/>
      <c r="AL865" s="126"/>
      <c r="AM865" s="126"/>
      <c r="AN865" s="126"/>
    </row>
    <row r="866" spans="1:40" ht="13">
      <c r="A866" s="94"/>
      <c r="B866" s="47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  <c r="AF866" s="126"/>
      <c r="AG866" s="126"/>
      <c r="AH866" s="126"/>
      <c r="AI866" s="126"/>
      <c r="AJ866" s="126"/>
      <c r="AK866" s="126"/>
      <c r="AL866" s="126"/>
      <c r="AM866" s="126"/>
      <c r="AN866" s="126"/>
    </row>
    <row r="867" spans="1:40" ht="13">
      <c r="A867" s="94"/>
      <c r="B867" s="47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  <c r="AF867" s="126"/>
      <c r="AG867" s="126"/>
      <c r="AH867" s="126"/>
      <c r="AI867" s="126"/>
      <c r="AJ867" s="126"/>
      <c r="AK867" s="126"/>
      <c r="AL867" s="126"/>
      <c r="AM867" s="126"/>
      <c r="AN867" s="126"/>
    </row>
    <row r="868" spans="1:40" ht="13">
      <c r="A868" s="94"/>
      <c r="B868" s="47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  <c r="AF868" s="126"/>
      <c r="AG868" s="126"/>
      <c r="AH868" s="126"/>
      <c r="AI868" s="126"/>
      <c r="AJ868" s="126"/>
      <c r="AK868" s="126"/>
      <c r="AL868" s="126"/>
      <c r="AM868" s="126"/>
      <c r="AN868" s="126"/>
    </row>
    <row r="869" spans="1:40" ht="13">
      <c r="A869" s="94"/>
      <c r="B869" s="47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  <c r="AF869" s="126"/>
      <c r="AG869" s="126"/>
      <c r="AH869" s="126"/>
      <c r="AI869" s="126"/>
      <c r="AJ869" s="126"/>
      <c r="AK869" s="126"/>
      <c r="AL869" s="126"/>
      <c r="AM869" s="126"/>
      <c r="AN869" s="126"/>
    </row>
    <row r="870" spans="1:40" ht="13">
      <c r="A870" s="94"/>
      <c r="B870" s="47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  <c r="AF870" s="126"/>
      <c r="AG870" s="126"/>
      <c r="AH870" s="126"/>
      <c r="AI870" s="126"/>
      <c r="AJ870" s="126"/>
      <c r="AK870" s="126"/>
      <c r="AL870" s="126"/>
      <c r="AM870" s="126"/>
      <c r="AN870" s="126"/>
    </row>
    <row r="871" spans="1:40" ht="13">
      <c r="A871" s="94"/>
      <c r="B871" s="47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  <c r="AF871" s="126"/>
      <c r="AG871" s="126"/>
      <c r="AH871" s="126"/>
      <c r="AI871" s="126"/>
      <c r="AJ871" s="126"/>
      <c r="AK871" s="126"/>
      <c r="AL871" s="126"/>
      <c r="AM871" s="126"/>
      <c r="AN871" s="126"/>
    </row>
    <row r="872" spans="1:40" ht="13">
      <c r="A872" s="94"/>
      <c r="B872" s="47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  <c r="AF872" s="126"/>
      <c r="AG872" s="126"/>
      <c r="AH872" s="126"/>
      <c r="AI872" s="126"/>
      <c r="AJ872" s="126"/>
      <c r="AK872" s="126"/>
      <c r="AL872" s="126"/>
      <c r="AM872" s="126"/>
      <c r="AN872" s="126"/>
    </row>
    <row r="873" spans="1:40" ht="13">
      <c r="A873" s="94"/>
      <c r="B873" s="47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  <c r="AF873" s="126"/>
      <c r="AG873" s="126"/>
      <c r="AH873" s="126"/>
      <c r="AI873" s="126"/>
      <c r="AJ873" s="126"/>
      <c r="AK873" s="126"/>
      <c r="AL873" s="126"/>
      <c r="AM873" s="126"/>
      <c r="AN873" s="126"/>
    </row>
    <row r="874" spans="1:40" ht="13">
      <c r="A874" s="94"/>
      <c r="B874" s="47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  <c r="AF874" s="126"/>
      <c r="AG874" s="126"/>
      <c r="AH874" s="126"/>
      <c r="AI874" s="126"/>
      <c r="AJ874" s="126"/>
      <c r="AK874" s="126"/>
      <c r="AL874" s="126"/>
      <c r="AM874" s="126"/>
      <c r="AN874" s="126"/>
    </row>
    <row r="875" spans="1:40" ht="13">
      <c r="A875" s="94"/>
      <c r="B875" s="47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  <c r="AF875" s="126"/>
      <c r="AG875" s="126"/>
      <c r="AH875" s="126"/>
      <c r="AI875" s="126"/>
      <c r="AJ875" s="126"/>
      <c r="AK875" s="126"/>
      <c r="AL875" s="126"/>
      <c r="AM875" s="126"/>
      <c r="AN875" s="126"/>
    </row>
    <row r="876" spans="1:40" ht="13">
      <c r="A876" s="94"/>
      <c r="B876" s="47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  <c r="AF876" s="126"/>
      <c r="AG876" s="126"/>
      <c r="AH876" s="126"/>
      <c r="AI876" s="126"/>
      <c r="AJ876" s="126"/>
      <c r="AK876" s="126"/>
      <c r="AL876" s="126"/>
      <c r="AM876" s="126"/>
      <c r="AN876" s="126"/>
    </row>
    <row r="877" spans="1:40" ht="13">
      <c r="A877" s="94"/>
      <c r="B877" s="47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  <c r="AF877" s="126"/>
      <c r="AG877" s="126"/>
      <c r="AH877" s="126"/>
      <c r="AI877" s="126"/>
      <c r="AJ877" s="126"/>
      <c r="AK877" s="126"/>
      <c r="AL877" s="126"/>
      <c r="AM877" s="126"/>
      <c r="AN877" s="126"/>
    </row>
    <row r="878" spans="1:40" ht="13">
      <c r="A878" s="94"/>
      <c r="B878" s="47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  <c r="AF878" s="126"/>
      <c r="AG878" s="126"/>
      <c r="AH878" s="126"/>
      <c r="AI878" s="126"/>
      <c r="AJ878" s="126"/>
      <c r="AK878" s="126"/>
      <c r="AL878" s="126"/>
      <c r="AM878" s="126"/>
      <c r="AN878" s="126"/>
    </row>
    <row r="879" spans="1:40" ht="13">
      <c r="A879" s="94"/>
      <c r="B879" s="47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  <c r="AF879" s="126"/>
      <c r="AG879" s="126"/>
      <c r="AH879" s="126"/>
      <c r="AI879" s="126"/>
      <c r="AJ879" s="126"/>
      <c r="AK879" s="126"/>
      <c r="AL879" s="126"/>
      <c r="AM879" s="126"/>
      <c r="AN879" s="126"/>
    </row>
    <row r="880" spans="1:40" ht="13">
      <c r="A880" s="94"/>
      <c r="B880" s="47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  <c r="AF880" s="126"/>
      <c r="AG880" s="126"/>
      <c r="AH880" s="126"/>
      <c r="AI880" s="126"/>
      <c r="AJ880" s="126"/>
      <c r="AK880" s="126"/>
      <c r="AL880" s="126"/>
      <c r="AM880" s="126"/>
      <c r="AN880" s="126"/>
    </row>
    <row r="881" spans="1:40" ht="13">
      <c r="A881" s="94"/>
      <c r="B881" s="47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  <c r="AF881" s="126"/>
      <c r="AG881" s="126"/>
      <c r="AH881" s="126"/>
      <c r="AI881" s="126"/>
      <c r="AJ881" s="126"/>
      <c r="AK881" s="126"/>
      <c r="AL881" s="126"/>
      <c r="AM881" s="126"/>
      <c r="AN881" s="126"/>
    </row>
    <row r="882" spans="1:40" ht="13">
      <c r="A882" s="94"/>
      <c r="B882" s="47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  <c r="AF882" s="126"/>
      <c r="AG882" s="126"/>
      <c r="AH882" s="126"/>
      <c r="AI882" s="126"/>
      <c r="AJ882" s="126"/>
      <c r="AK882" s="126"/>
      <c r="AL882" s="126"/>
      <c r="AM882" s="126"/>
      <c r="AN882" s="126"/>
    </row>
    <row r="883" spans="1:40" ht="13">
      <c r="A883" s="94"/>
      <c r="B883" s="47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  <c r="AF883" s="126"/>
      <c r="AG883" s="126"/>
      <c r="AH883" s="126"/>
      <c r="AI883" s="126"/>
      <c r="AJ883" s="126"/>
      <c r="AK883" s="126"/>
      <c r="AL883" s="126"/>
      <c r="AM883" s="126"/>
      <c r="AN883" s="126"/>
    </row>
    <row r="884" spans="1:40" ht="13">
      <c r="A884" s="94"/>
      <c r="B884" s="47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  <c r="AF884" s="126"/>
      <c r="AG884" s="126"/>
      <c r="AH884" s="126"/>
      <c r="AI884" s="126"/>
      <c r="AJ884" s="126"/>
      <c r="AK884" s="126"/>
      <c r="AL884" s="126"/>
      <c r="AM884" s="126"/>
      <c r="AN884" s="126"/>
    </row>
    <row r="885" spans="1:40" ht="13">
      <c r="A885" s="94"/>
      <c r="B885" s="47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  <c r="AF885" s="126"/>
      <c r="AG885" s="126"/>
      <c r="AH885" s="126"/>
      <c r="AI885" s="126"/>
      <c r="AJ885" s="126"/>
      <c r="AK885" s="126"/>
      <c r="AL885" s="126"/>
      <c r="AM885" s="126"/>
      <c r="AN885" s="126"/>
    </row>
    <row r="886" spans="1:40" ht="13">
      <c r="A886" s="94"/>
      <c r="B886" s="47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  <c r="AF886" s="126"/>
      <c r="AG886" s="126"/>
      <c r="AH886" s="126"/>
      <c r="AI886" s="126"/>
      <c r="AJ886" s="126"/>
      <c r="AK886" s="126"/>
      <c r="AL886" s="126"/>
      <c r="AM886" s="126"/>
      <c r="AN886" s="126"/>
    </row>
    <row r="887" spans="1:40" ht="13">
      <c r="A887" s="94"/>
      <c r="B887" s="47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  <c r="AF887" s="126"/>
      <c r="AG887" s="126"/>
      <c r="AH887" s="126"/>
      <c r="AI887" s="126"/>
      <c r="AJ887" s="126"/>
      <c r="AK887" s="126"/>
      <c r="AL887" s="126"/>
      <c r="AM887" s="126"/>
      <c r="AN887" s="126"/>
    </row>
    <row r="888" spans="1:40" ht="13">
      <c r="A888" s="94"/>
      <c r="B888" s="47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  <c r="AF888" s="126"/>
      <c r="AG888" s="126"/>
      <c r="AH888" s="126"/>
      <c r="AI888" s="126"/>
      <c r="AJ888" s="126"/>
      <c r="AK888" s="126"/>
      <c r="AL888" s="126"/>
      <c r="AM888" s="126"/>
      <c r="AN888" s="126"/>
    </row>
    <row r="889" spans="1:40" ht="13">
      <c r="A889" s="94"/>
      <c r="B889" s="47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  <c r="AF889" s="126"/>
      <c r="AG889" s="126"/>
      <c r="AH889" s="126"/>
      <c r="AI889" s="126"/>
      <c r="AJ889" s="126"/>
      <c r="AK889" s="126"/>
      <c r="AL889" s="126"/>
      <c r="AM889" s="126"/>
      <c r="AN889" s="126"/>
    </row>
    <row r="890" spans="1:40" ht="13">
      <c r="A890" s="94"/>
      <c r="B890" s="47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  <c r="AF890" s="126"/>
      <c r="AG890" s="126"/>
      <c r="AH890" s="126"/>
      <c r="AI890" s="126"/>
      <c r="AJ890" s="126"/>
      <c r="AK890" s="126"/>
      <c r="AL890" s="126"/>
      <c r="AM890" s="126"/>
      <c r="AN890" s="126"/>
    </row>
    <row r="891" spans="1:40" ht="13">
      <c r="A891" s="94"/>
      <c r="B891" s="47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  <c r="AF891" s="126"/>
      <c r="AG891" s="126"/>
      <c r="AH891" s="126"/>
      <c r="AI891" s="126"/>
      <c r="AJ891" s="126"/>
      <c r="AK891" s="126"/>
      <c r="AL891" s="126"/>
      <c r="AM891" s="126"/>
      <c r="AN891" s="126"/>
    </row>
    <row r="892" spans="1:40" ht="13">
      <c r="A892" s="94"/>
      <c r="B892" s="47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  <c r="AF892" s="126"/>
      <c r="AG892" s="126"/>
      <c r="AH892" s="126"/>
      <c r="AI892" s="126"/>
      <c r="AJ892" s="126"/>
      <c r="AK892" s="126"/>
      <c r="AL892" s="126"/>
      <c r="AM892" s="126"/>
      <c r="AN892" s="126"/>
    </row>
    <row r="893" spans="1:40" ht="13">
      <c r="A893" s="94"/>
      <c r="B893" s="47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  <c r="AF893" s="126"/>
      <c r="AG893" s="126"/>
      <c r="AH893" s="126"/>
      <c r="AI893" s="126"/>
      <c r="AJ893" s="126"/>
      <c r="AK893" s="126"/>
      <c r="AL893" s="126"/>
      <c r="AM893" s="126"/>
      <c r="AN893" s="126"/>
    </row>
    <row r="894" spans="1:40" ht="13">
      <c r="A894" s="94"/>
      <c r="B894" s="47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  <c r="AF894" s="126"/>
      <c r="AG894" s="126"/>
      <c r="AH894" s="126"/>
      <c r="AI894" s="126"/>
      <c r="AJ894" s="126"/>
      <c r="AK894" s="126"/>
      <c r="AL894" s="126"/>
      <c r="AM894" s="126"/>
      <c r="AN894" s="126"/>
    </row>
    <row r="895" spans="1:40" ht="13">
      <c r="A895" s="94"/>
      <c r="B895" s="47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  <c r="AF895" s="126"/>
      <c r="AG895" s="126"/>
      <c r="AH895" s="126"/>
      <c r="AI895" s="126"/>
      <c r="AJ895" s="126"/>
      <c r="AK895" s="126"/>
      <c r="AL895" s="126"/>
      <c r="AM895" s="126"/>
      <c r="AN895" s="126"/>
    </row>
    <row r="896" spans="1:40" ht="13">
      <c r="A896" s="94"/>
      <c r="B896" s="47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  <c r="AF896" s="126"/>
      <c r="AG896" s="126"/>
      <c r="AH896" s="126"/>
      <c r="AI896" s="126"/>
      <c r="AJ896" s="126"/>
      <c r="AK896" s="126"/>
      <c r="AL896" s="126"/>
      <c r="AM896" s="126"/>
      <c r="AN896" s="126"/>
    </row>
    <row r="897" spans="1:40" ht="13">
      <c r="A897" s="94"/>
      <c r="B897" s="47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  <c r="AF897" s="126"/>
      <c r="AG897" s="126"/>
      <c r="AH897" s="126"/>
      <c r="AI897" s="126"/>
      <c r="AJ897" s="126"/>
      <c r="AK897" s="126"/>
      <c r="AL897" s="126"/>
      <c r="AM897" s="126"/>
      <c r="AN897" s="126"/>
    </row>
    <row r="898" spans="1:40" ht="13">
      <c r="A898" s="94"/>
      <c r="B898" s="47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  <c r="AF898" s="126"/>
      <c r="AG898" s="126"/>
      <c r="AH898" s="126"/>
      <c r="AI898" s="126"/>
      <c r="AJ898" s="126"/>
      <c r="AK898" s="126"/>
      <c r="AL898" s="126"/>
      <c r="AM898" s="126"/>
      <c r="AN898" s="126"/>
    </row>
    <row r="899" spans="1:40" ht="13">
      <c r="A899" s="94"/>
      <c r="B899" s="47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  <c r="AF899" s="126"/>
      <c r="AG899" s="126"/>
      <c r="AH899" s="126"/>
      <c r="AI899" s="126"/>
      <c r="AJ899" s="126"/>
      <c r="AK899" s="126"/>
      <c r="AL899" s="126"/>
      <c r="AM899" s="126"/>
      <c r="AN899" s="126"/>
    </row>
    <row r="900" spans="1:40" ht="13">
      <c r="A900" s="94"/>
      <c r="B900" s="47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  <c r="AF900" s="126"/>
      <c r="AG900" s="126"/>
      <c r="AH900" s="126"/>
      <c r="AI900" s="126"/>
      <c r="AJ900" s="126"/>
      <c r="AK900" s="126"/>
      <c r="AL900" s="126"/>
      <c r="AM900" s="126"/>
      <c r="AN900" s="126"/>
    </row>
    <row r="901" spans="1:40" ht="13">
      <c r="A901" s="94"/>
      <c r="B901" s="47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  <c r="AF901" s="126"/>
      <c r="AG901" s="126"/>
      <c r="AH901" s="126"/>
      <c r="AI901" s="126"/>
      <c r="AJ901" s="126"/>
      <c r="AK901" s="126"/>
      <c r="AL901" s="126"/>
      <c r="AM901" s="126"/>
      <c r="AN901" s="126"/>
    </row>
    <row r="902" spans="1:40" ht="13">
      <c r="A902" s="94"/>
      <c r="B902" s="47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  <c r="AF902" s="126"/>
      <c r="AG902" s="126"/>
      <c r="AH902" s="126"/>
      <c r="AI902" s="126"/>
      <c r="AJ902" s="126"/>
      <c r="AK902" s="126"/>
      <c r="AL902" s="126"/>
      <c r="AM902" s="126"/>
      <c r="AN902" s="126"/>
    </row>
    <row r="903" spans="1:40" ht="13">
      <c r="A903" s="94"/>
      <c r="B903" s="47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  <c r="AF903" s="126"/>
      <c r="AG903" s="126"/>
      <c r="AH903" s="126"/>
      <c r="AI903" s="126"/>
      <c r="AJ903" s="126"/>
      <c r="AK903" s="126"/>
      <c r="AL903" s="126"/>
      <c r="AM903" s="126"/>
      <c r="AN903" s="126"/>
    </row>
    <row r="904" spans="1:40" ht="13">
      <c r="A904" s="94"/>
      <c r="B904" s="47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  <c r="AF904" s="126"/>
      <c r="AG904" s="126"/>
      <c r="AH904" s="126"/>
      <c r="AI904" s="126"/>
      <c r="AJ904" s="126"/>
      <c r="AK904" s="126"/>
      <c r="AL904" s="126"/>
      <c r="AM904" s="126"/>
      <c r="AN904" s="126"/>
    </row>
    <row r="905" spans="1:40" ht="13">
      <c r="A905" s="94"/>
      <c r="B905" s="47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  <c r="AF905" s="126"/>
      <c r="AG905" s="126"/>
      <c r="AH905" s="126"/>
      <c r="AI905" s="126"/>
      <c r="AJ905" s="126"/>
      <c r="AK905" s="126"/>
      <c r="AL905" s="126"/>
      <c r="AM905" s="126"/>
      <c r="AN905" s="126"/>
    </row>
    <row r="906" spans="1:40" ht="13">
      <c r="A906" s="94"/>
      <c r="B906" s="47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  <c r="AF906" s="126"/>
      <c r="AG906" s="126"/>
      <c r="AH906" s="126"/>
      <c r="AI906" s="126"/>
      <c r="AJ906" s="126"/>
      <c r="AK906" s="126"/>
      <c r="AL906" s="126"/>
      <c r="AM906" s="126"/>
      <c r="AN906" s="126"/>
    </row>
    <row r="907" spans="1:40" ht="13">
      <c r="A907" s="94"/>
      <c r="B907" s="47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  <c r="AF907" s="126"/>
      <c r="AG907" s="126"/>
      <c r="AH907" s="126"/>
      <c r="AI907" s="126"/>
      <c r="AJ907" s="126"/>
      <c r="AK907" s="126"/>
      <c r="AL907" s="126"/>
      <c r="AM907" s="126"/>
      <c r="AN907" s="126"/>
    </row>
    <row r="908" spans="1:40" ht="13">
      <c r="A908" s="94"/>
      <c r="B908" s="47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  <c r="AF908" s="126"/>
      <c r="AG908" s="126"/>
      <c r="AH908" s="126"/>
      <c r="AI908" s="126"/>
      <c r="AJ908" s="126"/>
      <c r="AK908" s="126"/>
      <c r="AL908" s="126"/>
      <c r="AM908" s="126"/>
      <c r="AN908" s="126"/>
    </row>
    <row r="909" spans="1:40" ht="13">
      <c r="A909" s="94"/>
      <c r="B909" s="47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  <c r="AF909" s="126"/>
      <c r="AG909" s="126"/>
      <c r="AH909" s="126"/>
      <c r="AI909" s="126"/>
      <c r="AJ909" s="126"/>
      <c r="AK909" s="126"/>
      <c r="AL909" s="126"/>
      <c r="AM909" s="126"/>
      <c r="AN909" s="126"/>
    </row>
    <row r="910" spans="1:40" ht="13">
      <c r="A910" s="94"/>
      <c r="B910" s="47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  <c r="AF910" s="126"/>
      <c r="AG910" s="126"/>
      <c r="AH910" s="126"/>
      <c r="AI910" s="126"/>
      <c r="AJ910" s="126"/>
      <c r="AK910" s="126"/>
      <c r="AL910" s="126"/>
      <c r="AM910" s="126"/>
      <c r="AN910" s="126"/>
    </row>
    <row r="911" spans="1:40" ht="13">
      <c r="A911" s="94"/>
      <c r="B911" s="47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  <c r="AF911" s="126"/>
      <c r="AG911" s="126"/>
      <c r="AH911" s="126"/>
      <c r="AI911" s="126"/>
      <c r="AJ911" s="126"/>
      <c r="AK911" s="126"/>
      <c r="AL911" s="126"/>
      <c r="AM911" s="126"/>
      <c r="AN911" s="126"/>
    </row>
    <row r="912" spans="1:40" ht="13">
      <c r="A912" s="94"/>
      <c r="B912" s="47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  <c r="AF912" s="126"/>
      <c r="AG912" s="126"/>
      <c r="AH912" s="126"/>
      <c r="AI912" s="126"/>
      <c r="AJ912" s="126"/>
      <c r="AK912" s="126"/>
      <c r="AL912" s="126"/>
      <c r="AM912" s="126"/>
      <c r="AN912" s="126"/>
    </row>
    <row r="913" spans="1:40" ht="13">
      <c r="A913" s="94"/>
      <c r="B913" s="47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  <c r="AF913" s="126"/>
      <c r="AG913" s="126"/>
      <c r="AH913" s="126"/>
      <c r="AI913" s="126"/>
      <c r="AJ913" s="126"/>
      <c r="AK913" s="126"/>
      <c r="AL913" s="126"/>
      <c r="AM913" s="126"/>
      <c r="AN913" s="126"/>
    </row>
    <row r="914" spans="1:40" ht="13">
      <c r="A914" s="94"/>
      <c r="B914" s="47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  <c r="AF914" s="126"/>
      <c r="AG914" s="126"/>
      <c r="AH914" s="126"/>
      <c r="AI914" s="126"/>
      <c r="AJ914" s="126"/>
      <c r="AK914" s="126"/>
      <c r="AL914" s="126"/>
      <c r="AM914" s="126"/>
      <c r="AN914" s="126"/>
    </row>
    <row r="915" spans="1:40" ht="13">
      <c r="A915" s="94"/>
      <c r="B915" s="47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  <c r="AF915" s="126"/>
      <c r="AG915" s="126"/>
      <c r="AH915" s="126"/>
      <c r="AI915" s="126"/>
      <c r="AJ915" s="126"/>
      <c r="AK915" s="126"/>
      <c r="AL915" s="126"/>
      <c r="AM915" s="126"/>
      <c r="AN915" s="126"/>
    </row>
    <row r="916" spans="1:40" ht="13">
      <c r="A916" s="94"/>
      <c r="B916" s="47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  <c r="AF916" s="126"/>
      <c r="AG916" s="126"/>
      <c r="AH916" s="126"/>
      <c r="AI916" s="126"/>
      <c r="AJ916" s="126"/>
      <c r="AK916" s="126"/>
      <c r="AL916" s="126"/>
      <c r="AM916" s="126"/>
      <c r="AN916" s="126"/>
    </row>
    <row r="917" spans="1:40" ht="13">
      <c r="A917" s="94"/>
      <c r="B917" s="47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  <c r="AF917" s="126"/>
      <c r="AG917" s="126"/>
      <c r="AH917" s="126"/>
      <c r="AI917" s="126"/>
      <c r="AJ917" s="126"/>
      <c r="AK917" s="126"/>
      <c r="AL917" s="126"/>
      <c r="AM917" s="126"/>
      <c r="AN917" s="126"/>
    </row>
    <row r="918" spans="1:40" ht="13">
      <c r="A918" s="94"/>
      <c r="B918" s="47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  <c r="AF918" s="126"/>
      <c r="AG918" s="126"/>
      <c r="AH918" s="126"/>
      <c r="AI918" s="126"/>
      <c r="AJ918" s="126"/>
      <c r="AK918" s="126"/>
      <c r="AL918" s="126"/>
      <c r="AM918" s="126"/>
      <c r="AN918" s="126"/>
    </row>
    <row r="919" spans="1:40" ht="13">
      <c r="A919" s="94"/>
      <c r="B919" s="47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  <c r="AF919" s="126"/>
      <c r="AG919" s="126"/>
      <c r="AH919" s="126"/>
      <c r="AI919" s="126"/>
      <c r="AJ919" s="126"/>
      <c r="AK919" s="126"/>
      <c r="AL919" s="126"/>
      <c r="AM919" s="126"/>
      <c r="AN919" s="126"/>
    </row>
    <row r="920" spans="1:40" ht="13">
      <c r="A920" s="94"/>
      <c r="B920" s="47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  <c r="AF920" s="126"/>
      <c r="AG920" s="126"/>
      <c r="AH920" s="126"/>
      <c r="AI920" s="126"/>
      <c r="AJ920" s="126"/>
      <c r="AK920" s="126"/>
      <c r="AL920" s="126"/>
      <c r="AM920" s="126"/>
      <c r="AN920" s="126"/>
    </row>
    <row r="921" spans="1:40" ht="13">
      <c r="A921" s="94"/>
      <c r="B921" s="47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  <c r="AF921" s="126"/>
      <c r="AG921" s="126"/>
      <c r="AH921" s="126"/>
      <c r="AI921" s="126"/>
      <c r="AJ921" s="126"/>
      <c r="AK921" s="126"/>
      <c r="AL921" s="126"/>
      <c r="AM921" s="126"/>
      <c r="AN921" s="126"/>
    </row>
    <row r="922" spans="1:40" ht="13">
      <c r="A922" s="94"/>
      <c r="B922" s="47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  <c r="AF922" s="126"/>
      <c r="AG922" s="126"/>
      <c r="AH922" s="126"/>
      <c r="AI922" s="126"/>
      <c r="AJ922" s="126"/>
      <c r="AK922" s="126"/>
      <c r="AL922" s="126"/>
      <c r="AM922" s="126"/>
      <c r="AN922" s="126"/>
    </row>
    <row r="923" spans="1:40" ht="13">
      <c r="A923" s="94"/>
      <c r="B923" s="47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  <c r="AF923" s="126"/>
      <c r="AG923" s="126"/>
      <c r="AH923" s="126"/>
      <c r="AI923" s="126"/>
      <c r="AJ923" s="126"/>
      <c r="AK923" s="126"/>
      <c r="AL923" s="126"/>
      <c r="AM923" s="126"/>
      <c r="AN923" s="126"/>
    </row>
    <row r="924" spans="1:40" ht="13">
      <c r="A924" s="94"/>
      <c r="B924" s="47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  <c r="AF924" s="126"/>
      <c r="AG924" s="126"/>
      <c r="AH924" s="126"/>
      <c r="AI924" s="126"/>
      <c r="AJ924" s="126"/>
      <c r="AK924" s="126"/>
      <c r="AL924" s="126"/>
      <c r="AM924" s="126"/>
      <c r="AN924" s="126"/>
    </row>
    <row r="925" spans="1:40" ht="13">
      <c r="A925" s="94"/>
      <c r="B925" s="47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  <c r="AF925" s="126"/>
      <c r="AG925" s="126"/>
      <c r="AH925" s="126"/>
      <c r="AI925" s="126"/>
      <c r="AJ925" s="126"/>
      <c r="AK925" s="126"/>
      <c r="AL925" s="126"/>
      <c r="AM925" s="126"/>
      <c r="AN925" s="126"/>
    </row>
    <row r="926" spans="1:40" ht="13">
      <c r="A926" s="94"/>
      <c r="B926" s="47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  <c r="AF926" s="126"/>
      <c r="AG926" s="126"/>
      <c r="AH926" s="126"/>
      <c r="AI926" s="126"/>
      <c r="AJ926" s="126"/>
      <c r="AK926" s="126"/>
      <c r="AL926" s="126"/>
      <c r="AM926" s="126"/>
      <c r="AN926" s="126"/>
    </row>
    <row r="927" spans="1:40" ht="13">
      <c r="A927" s="94"/>
      <c r="B927" s="47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  <c r="AF927" s="126"/>
      <c r="AG927" s="126"/>
      <c r="AH927" s="126"/>
      <c r="AI927" s="126"/>
      <c r="AJ927" s="126"/>
      <c r="AK927" s="126"/>
      <c r="AL927" s="126"/>
      <c r="AM927" s="126"/>
      <c r="AN927" s="126"/>
    </row>
    <row r="928" spans="1:40" ht="13">
      <c r="A928" s="94"/>
      <c r="B928" s="47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  <c r="AF928" s="126"/>
      <c r="AG928" s="126"/>
      <c r="AH928" s="126"/>
      <c r="AI928" s="126"/>
      <c r="AJ928" s="126"/>
      <c r="AK928" s="126"/>
      <c r="AL928" s="126"/>
      <c r="AM928" s="126"/>
      <c r="AN928" s="126"/>
    </row>
    <row r="929" spans="1:40" ht="13">
      <c r="A929" s="94"/>
      <c r="B929" s="47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  <c r="AF929" s="126"/>
      <c r="AG929" s="126"/>
      <c r="AH929" s="126"/>
      <c r="AI929" s="126"/>
      <c r="AJ929" s="126"/>
      <c r="AK929" s="126"/>
      <c r="AL929" s="126"/>
      <c r="AM929" s="126"/>
      <c r="AN929" s="126"/>
    </row>
    <row r="930" spans="1:40" ht="13">
      <c r="A930" s="94"/>
      <c r="B930" s="47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  <c r="AF930" s="126"/>
      <c r="AG930" s="126"/>
      <c r="AH930" s="126"/>
      <c r="AI930" s="126"/>
      <c r="AJ930" s="126"/>
      <c r="AK930" s="126"/>
      <c r="AL930" s="126"/>
      <c r="AM930" s="126"/>
      <c r="AN930" s="126"/>
    </row>
    <row r="931" spans="1:40" ht="13">
      <c r="A931" s="94"/>
      <c r="B931" s="47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  <c r="AF931" s="126"/>
      <c r="AG931" s="126"/>
      <c r="AH931" s="126"/>
      <c r="AI931" s="126"/>
      <c r="AJ931" s="126"/>
      <c r="AK931" s="126"/>
      <c r="AL931" s="126"/>
      <c r="AM931" s="126"/>
      <c r="AN931" s="126"/>
    </row>
    <row r="932" spans="1:40" ht="13">
      <c r="A932" s="94"/>
      <c r="B932" s="47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  <c r="AF932" s="126"/>
      <c r="AG932" s="126"/>
      <c r="AH932" s="126"/>
      <c r="AI932" s="126"/>
      <c r="AJ932" s="126"/>
      <c r="AK932" s="126"/>
      <c r="AL932" s="126"/>
      <c r="AM932" s="126"/>
      <c r="AN932" s="126"/>
    </row>
    <row r="933" spans="1:40" ht="13">
      <c r="A933" s="94"/>
      <c r="B933" s="47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  <c r="AF933" s="126"/>
      <c r="AG933" s="126"/>
      <c r="AH933" s="126"/>
      <c r="AI933" s="126"/>
      <c r="AJ933" s="126"/>
      <c r="AK933" s="126"/>
      <c r="AL933" s="126"/>
      <c r="AM933" s="126"/>
      <c r="AN933" s="126"/>
    </row>
    <row r="934" spans="1:40" ht="13">
      <c r="A934" s="94"/>
      <c r="B934" s="47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  <c r="AF934" s="126"/>
      <c r="AG934" s="126"/>
      <c r="AH934" s="126"/>
      <c r="AI934" s="126"/>
      <c r="AJ934" s="126"/>
      <c r="AK934" s="126"/>
      <c r="AL934" s="126"/>
      <c r="AM934" s="126"/>
      <c r="AN934" s="126"/>
    </row>
    <row r="935" spans="1:40" ht="13">
      <c r="A935" s="94"/>
      <c r="B935" s="47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  <c r="AF935" s="126"/>
      <c r="AG935" s="126"/>
      <c r="AH935" s="126"/>
      <c r="AI935" s="126"/>
      <c r="AJ935" s="126"/>
      <c r="AK935" s="126"/>
      <c r="AL935" s="126"/>
      <c r="AM935" s="126"/>
      <c r="AN935" s="126"/>
    </row>
    <row r="936" spans="1:40" ht="13">
      <c r="A936" s="94"/>
      <c r="B936" s="47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  <c r="AF936" s="126"/>
      <c r="AG936" s="126"/>
      <c r="AH936" s="126"/>
      <c r="AI936" s="126"/>
      <c r="AJ936" s="126"/>
      <c r="AK936" s="126"/>
      <c r="AL936" s="126"/>
      <c r="AM936" s="126"/>
      <c r="AN936" s="126"/>
    </row>
    <row r="937" spans="1:40" ht="13">
      <c r="A937" s="94"/>
      <c r="B937" s="47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  <c r="AF937" s="126"/>
      <c r="AG937" s="126"/>
      <c r="AH937" s="126"/>
      <c r="AI937" s="126"/>
      <c r="AJ937" s="126"/>
      <c r="AK937" s="126"/>
      <c r="AL937" s="126"/>
      <c r="AM937" s="126"/>
      <c r="AN937" s="126"/>
    </row>
    <row r="938" spans="1:40" ht="13">
      <c r="A938" s="94"/>
      <c r="B938" s="47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  <c r="AF938" s="126"/>
      <c r="AG938" s="126"/>
      <c r="AH938" s="126"/>
      <c r="AI938" s="126"/>
      <c r="AJ938" s="126"/>
      <c r="AK938" s="126"/>
      <c r="AL938" s="126"/>
      <c r="AM938" s="126"/>
      <c r="AN938" s="126"/>
    </row>
    <row r="939" spans="1:40" ht="13">
      <c r="A939" s="94"/>
      <c r="B939" s="47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  <c r="AF939" s="126"/>
      <c r="AG939" s="126"/>
      <c r="AH939" s="126"/>
      <c r="AI939" s="126"/>
      <c r="AJ939" s="126"/>
      <c r="AK939" s="126"/>
      <c r="AL939" s="126"/>
      <c r="AM939" s="126"/>
      <c r="AN939" s="126"/>
    </row>
    <row r="940" spans="1:40" ht="13">
      <c r="A940" s="94"/>
      <c r="B940" s="47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  <c r="AF940" s="126"/>
      <c r="AG940" s="126"/>
      <c r="AH940" s="126"/>
      <c r="AI940" s="126"/>
      <c r="AJ940" s="126"/>
      <c r="AK940" s="126"/>
      <c r="AL940" s="126"/>
      <c r="AM940" s="126"/>
      <c r="AN940" s="126"/>
    </row>
    <row r="941" spans="1:40" ht="13">
      <c r="A941" s="94"/>
      <c r="B941" s="47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  <c r="AF941" s="126"/>
      <c r="AG941" s="126"/>
      <c r="AH941" s="126"/>
      <c r="AI941" s="126"/>
      <c r="AJ941" s="126"/>
      <c r="AK941" s="126"/>
      <c r="AL941" s="126"/>
      <c r="AM941" s="126"/>
      <c r="AN941" s="126"/>
    </row>
    <row r="942" spans="1:40" ht="13">
      <c r="A942" s="94"/>
      <c r="B942" s="47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  <c r="AF942" s="126"/>
      <c r="AG942" s="126"/>
      <c r="AH942" s="126"/>
      <c r="AI942" s="126"/>
      <c r="AJ942" s="126"/>
      <c r="AK942" s="126"/>
      <c r="AL942" s="126"/>
      <c r="AM942" s="126"/>
      <c r="AN942" s="126"/>
    </row>
    <row r="943" spans="1:40" ht="13">
      <c r="A943" s="94"/>
      <c r="B943" s="47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  <c r="AF943" s="126"/>
      <c r="AG943" s="126"/>
      <c r="AH943" s="126"/>
      <c r="AI943" s="126"/>
      <c r="AJ943" s="126"/>
      <c r="AK943" s="126"/>
      <c r="AL943" s="126"/>
      <c r="AM943" s="126"/>
      <c r="AN943" s="126"/>
    </row>
    <row r="944" spans="1:40" ht="13">
      <c r="A944" s="94"/>
      <c r="B944" s="47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  <c r="AF944" s="126"/>
      <c r="AG944" s="126"/>
      <c r="AH944" s="126"/>
      <c r="AI944" s="126"/>
      <c r="AJ944" s="126"/>
      <c r="AK944" s="126"/>
      <c r="AL944" s="126"/>
      <c r="AM944" s="126"/>
      <c r="AN944" s="126"/>
    </row>
    <row r="945" spans="1:40" ht="13">
      <c r="A945" s="94"/>
      <c r="B945" s="47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  <c r="AF945" s="126"/>
      <c r="AG945" s="126"/>
      <c r="AH945" s="126"/>
      <c r="AI945" s="126"/>
      <c r="AJ945" s="126"/>
      <c r="AK945" s="126"/>
      <c r="AL945" s="126"/>
      <c r="AM945" s="126"/>
      <c r="AN945" s="126"/>
    </row>
    <row r="946" spans="1:40" ht="13">
      <c r="A946" s="94"/>
      <c r="B946" s="47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  <c r="AF946" s="126"/>
      <c r="AG946" s="126"/>
      <c r="AH946" s="126"/>
      <c r="AI946" s="126"/>
      <c r="AJ946" s="126"/>
      <c r="AK946" s="126"/>
      <c r="AL946" s="126"/>
      <c r="AM946" s="126"/>
      <c r="AN946" s="126"/>
    </row>
    <row r="947" spans="1:40" ht="13">
      <c r="A947" s="94"/>
      <c r="B947" s="47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  <c r="AF947" s="126"/>
      <c r="AG947" s="126"/>
      <c r="AH947" s="126"/>
      <c r="AI947" s="126"/>
      <c r="AJ947" s="126"/>
      <c r="AK947" s="126"/>
      <c r="AL947" s="126"/>
      <c r="AM947" s="126"/>
      <c r="AN947" s="126"/>
    </row>
    <row r="948" spans="1:40" ht="13">
      <c r="A948" s="94"/>
      <c r="B948" s="47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  <c r="AF948" s="126"/>
      <c r="AG948" s="126"/>
      <c r="AH948" s="126"/>
      <c r="AI948" s="126"/>
      <c r="AJ948" s="126"/>
      <c r="AK948" s="126"/>
      <c r="AL948" s="126"/>
      <c r="AM948" s="126"/>
      <c r="AN948" s="126"/>
    </row>
    <row r="949" spans="1:40" ht="13">
      <c r="A949" s="94"/>
      <c r="B949" s="47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  <c r="AF949" s="126"/>
      <c r="AG949" s="126"/>
      <c r="AH949" s="126"/>
      <c r="AI949" s="126"/>
      <c r="AJ949" s="126"/>
      <c r="AK949" s="126"/>
      <c r="AL949" s="126"/>
      <c r="AM949" s="126"/>
      <c r="AN949" s="126"/>
    </row>
    <row r="950" spans="1:40" ht="13">
      <c r="A950" s="94"/>
      <c r="B950" s="47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  <c r="AF950" s="126"/>
      <c r="AG950" s="126"/>
      <c r="AH950" s="126"/>
      <c r="AI950" s="126"/>
      <c r="AJ950" s="126"/>
      <c r="AK950" s="126"/>
      <c r="AL950" s="126"/>
      <c r="AM950" s="126"/>
      <c r="AN950" s="126"/>
    </row>
    <row r="951" spans="1:40" ht="13">
      <c r="A951" s="94"/>
      <c r="B951" s="47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  <c r="AF951" s="126"/>
      <c r="AG951" s="126"/>
      <c r="AH951" s="126"/>
      <c r="AI951" s="126"/>
      <c r="AJ951" s="126"/>
      <c r="AK951" s="126"/>
      <c r="AL951" s="126"/>
      <c r="AM951" s="126"/>
      <c r="AN951" s="126"/>
    </row>
    <row r="952" spans="1:40" ht="13">
      <c r="A952" s="94"/>
      <c r="B952" s="47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  <c r="AF952" s="126"/>
      <c r="AG952" s="126"/>
      <c r="AH952" s="126"/>
      <c r="AI952" s="126"/>
      <c r="AJ952" s="126"/>
      <c r="AK952" s="126"/>
      <c r="AL952" s="126"/>
      <c r="AM952" s="126"/>
      <c r="AN952" s="126"/>
    </row>
    <row r="953" spans="1:40" ht="13">
      <c r="A953" s="94"/>
      <c r="B953" s="47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  <c r="AF953" s="126"/>
      <c r="AG953" s="126"/>
      <c r="AH953" s="126"/>
      <c r="AI953" s="126"/>
      <c r="AJ953" s="126"/>
      <c r="AK953" s="126"/>
      <c r="AL953" s="126"/>
      <c r="AM953" s="126"/>
      <c r="AN953" s="126"/>
    </row>
  </sheetData>
  <mergeCells count="1">
    <mergeCell ref="E6:K6"/>
  </mergeCells>
  <conditionalFormatting sqref="D6 D16:I16 N21:AA21 N23:AA24 N28:AA28">
    <cfRule type="expression" dxfId="1" priority="1">
      <formula>2</formula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N920"/>
  <sheetViews>
    <sheetView workbookViewId="0">
      <selection activeCell="D27" sqref="D27"/>
    </sheetView>
  </sheetViews>
  <sheetFormatPr baseColWidth="10" defaultColWidth="12.6640625" defaultRowHeight="15.75" customHeight="1"/>
  <cols>
    <col min="1" max="1" width="4.5" customWidth="1"/>
    <col min="2" max="2" width="2.5" customWidth="1"/>
    <col min="3" max="3" width="33" customWidth="1"/>
    <col min="4" max="6" width="11.6640625" customWidth="1"/>
    <col min="7" max="7" width="11.1640625" customWidth="1"/>
    <col min="8" max="9" width="11.6640625" customWidth="1"/>
    <col min="10" max="10" width="11.83203125" customWidth="1"/>
    <col min="11" max="11" width="11.33203125" customWidth="1"/>
    <col min="12" max="12" width="11.1640625" customWidth="1"/>
    <col min="13" max="13" width="11.5" customWidth="1"/>
    <col min="14" max="16" width="11.6640625" customWidth="1"/>
    <col min="17" max="17" width="11.83203125" customWidth="1"/>
    <col min="18" max="19" width="11.6640625" customWidth="1"/>
    <col min="20" max="20" width="11.33203125" customWidth="1"/>
    <col min="21" max="21" width="12" customWidth="1"/>
    <col min="22" max="24" width="11.6640625" customWidth="1"/>
    <col min="25" max="26" width="12" customWidth="1"/>
    <col min="27" max="27" width="11.83203125" customWidth="1"/>
    <col min="28" max="28" width="16.33203125" customWidth="1"/>
    <col min="29" max="40" width="12.6640625" hidden="1"/>
  </cols>
  <sheetData>
    <row r="1" spans="1:40" ht="13">
      <c r="A1" s="47"/>
      <c r="B1" s="47"/>
      <c r="C1" s="47"/>
      <c r="D1" s="47"/>
      <c r="E1" s="47"/>
      <c r="F1" s="47"/>
      <c r="G1" s="47"/>
      <c r="H1" s="47"/>
      <c r="I1" s="47"/>
      <c r="J1" s="47"/>
      <c r="K1" s="8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</row>
    <row r="2" spans="1:40" ht="13">
      <c r="A2" s="47"/>
      <c r="B2" s="47"/>
      <c r="C2" s="47"/>
      <c r="D2" s="47"/>
      <c r="E2" s="47"/>
      <c r="F2" s="47"/>
      <c r="G2" s="47"/>
      <c r="H2" s="47"/>
      <c r="I2" s="47"/>
      <c r="J2" s="47"/>
      <c r="K2" s="8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</row>
    <row r="3" spans="1:40" ht="15">
      <c r="A3" s="47"/>
      <c r="B3" s="88"/>
      <c r="C3" s="47"/>
      <c r="D3" s="47"/>
      <c r="E3" s="47"/>
      <c r="F3" s="47"/>
      <c r="G3" s="47"/>
      <c r="H3" s="47"/>
      <c r="I3" s="47"/>
      <c r="J3" s="47"/>
      <c r="K3" s="8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0" ht="16">
      <c r="A4" s="47"/>
      <c r="B4" s="87"/>
      <c r="C4" s="47"/>
      <c r="D4" s="89" t="s">
        <v>38</v>
      </c>
      <c r="E4" s="47"/>
      <c r="F4" s="47"/>
      <c r="G4" s="47"/>
      <c r="H4" s="47"/>
      <c r="I4" s="47"/>
      <c r="J4" s="47"/>
      <c r="K4" s="8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pans="1:40" ht="13">
      <c r="A5" s="47"/>
      <c r="B5" s="47"/>
      <c r="C5" s="47"/>
      <c r="D5" s="69"/>
      <c r="E5" s="47"/>
      <c r="F5" s="90"/>
      <c r="G5" s="69"/>
      <c r="H5" s="47"/>
      <c r="I5" s="47"/>
      <c r="J5" s="47"/>
      <c r="K5" s="8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</row>
    <row r="6" spans="1:40" ht="18.75" customHeight="1">
      <c r="A6" s="47"/>
      <c r="B6" s="47"/>
      <c r="C6" s="91"/>
      <c r="D6" s="92">
        <v>1</v>
      </c>
      <c r="E6" s="142" t="s">
        <v>42</v>
      </c>
      <c r="F6" s="132"/>
      <c r="G6" s="132"/>
      <c r="H6" s="132"/>
      <c r="I6" s="132"/>
      <c r="J6" s="132"/>
      <c r="K6" s="13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</row>
    <row r="7" spans="1:40" ht="4.5" customHeight="1">
      <c r="A7" s="47"/>
      <c r="B7" s="47"/>
      <c r="C7" s="87"/>
      <c r="D7" s="93"/>
      <c r="E7" s="94"/>
      <c r="F7" s="94"/>
      <c r="G7" s="94"/>
      <c r="H7" s="47"/>
      <c r="I7" s="47"/>
      <c r="J7" s="47"/>
      <c r="K7" s="8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</row>
    <row r="8" spans="1:40" ht="13">
      <c r="A8" s="47"/>
      <c r="B8" s="47"/>
      <c r="C8" s="95"/>
      <c r="D8" s="96" t="s">
        <v>43</v>
      </c>
      <c r="E8" s="90" t="s">
        <v>44</v>
      </c>
      <c r="F8" s="47"/>
      <c r="G8" s="47"/>
      <c r="H8" s="47"/>
      <c r="I8" s="47"/>
      <c r="J8" s="47"/>
      <c r="K8" s="8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</row>
    <row r="9" spans="1:40" ht="5.25" customHeight="1">
      <c r="A9" s="47"/>
      <c r="B9" s="47"/>
      <c r="C9" s="87"/>
      <c r="D9" s="93"/>
      <c r="E9" s="90"/>
      <c r="F9" s="47"/>
      <c r="G9" s="47"/>
      <c r="H9" s="47"/>
      <c r="I9" s="47"/>
      <c r="J9" s="47"/>
      <c r="K9" s="8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</row>
    <row r="10" spans="1:40" ht="13">
      <c r="A10" s="47"/>
      <c r="B10" s="47"/>
      <c r="C10" s="87"/>
      <c r="D10" s="97">
        <v>1</v>
      </c>
      <c r="E10" s="90" t="s">
        <v>62</v>
      </c>
      <c r="F10" s="47"/>
      <c r="G10" s="47"/>
      <c r="H10" s="47"/>
      <c r="I10" s="47"/>
      <c r="J10" s="47"/>
      <c r="K10" s="8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</row>
    <row r="11" spans="1:40" ht="3.75" customHeight="1">
      <c r="A11" s="47"/>
      <c r="B11" s="47"/>
      <c r="C11" s="87"/>
      <c r="D11" s="93"/>
      <c r="E11" s="90"/>
      <c r="F11" s="47"/>
      <c r="G11" s="47"/>
      <c r="H11" s="47"/>
      <c r="I11" s="47"/>
      <c r="J11" s="47"/>
      <c r="K11" s="8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</row>
    <row r="12" spans="1:40" ht="13">
      <c r="A12" s="47"/>
      <c r="B12" s="47"/>
      <c r="C12" s="87"/>
      <c r="D12" s="47"/>
      <c r="E12" s="47"/>
      <c r="F12" s="47"/>
      <c r="G12" s="47"/>
      <c r="H12" s="47"/>
      <c r="I12" s="47"/>
      <c r="J12" s="47"/>
      <c r="K12" s="8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</row>
    <row r="13" spans="1:40" ht="13">
      <c r="A13" s="47"/>
      <c r="B13" s="47"/>
      <c r="C13" s="87"/>
      <c r="D13" s="13"/>
      <c r="E13" s="90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</row>
    <row r="14" spans="1:40" ht="1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</row>
    <row r="15" spans="1:40" ht="13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</row>
    <row r="16" spans="1:40" ht="16">
      <c r="A16" s="98"/>
      <c r="B16" s="98"/>
      <c r="C16" s="102" t="s">
        <v>63</v>
      </c>
      <c r="D16" s="103">
        <v>44583</v>
      </c>
      <c r="E16" s="103">
        <v>44614</v>
      </c>
      <c r="F16" s="103">
        <v>44642</v>
      </c>
      <c r="G16" s="103">
        <v>44673</v>
      </c>
      <c r="H16" s="103">
        <v>44703</v>
      </c>
      <c r="I16" s="103">
        <v>44734</v>
      </c>
      <c r="J16" s="103">
        <v>44764</v>
      </c>
      <c r="K16" s="103">
        <v>44795</v>
      </c>
      <c r="L16" s="103">
        <v>44826</v>
      </c>
      <c r="M16" s="103">
        <v>44856</v>
      </c>
      <c r="N16" s="103">
        <v>44887</v>
      </c>
      <c r="O16" s="103">
        <v>44917</v>
      </c>
      <c r="P16" s="103">
        <v>44948</v>
      </c>
      <c r="Q16" s="103">
        <v>44979</v>
      </c>
      <c r="R16" s="103">
        <v>45007</v>
      </c>
      <c r="S16" s="103">
        <v>45038</v>
      </c>
      <c r="T16" s="103">
        <v>45068</v>
      </c>
      <c r="U16" s="103">
        <v>45099</v>
      </c>
      <c r="V16" s="103">
        <v>45129</v>
      </c>
      <c r="W16" s="103">
        <v>45160</v>
      </c>
      <c r="X16" s="103">
        <v>45191</v>
      </c>
      <c r="Y16" s="103">
        <v>45221</v>
      </c>
      <c r="Z16" s="103">
        <v>45252</v>
      </c>
      <c r="AA16" s="103">
        <v>45282</v>
      </c>
      <c r="AB16" s="47"/>
      <c r="AC16" s="103">
        <v>44642</v>
      </c>
      <c r="AD16" s="103">
        <v>44673</v>
      </c>
      <c r="AE16" s="103">
        <v>44703</v>
      </c>
      <c r="AF16" s="103">
        <v>44734</v>
      </c>
      <c r="AG16" s="103">
        <v>44764</v>
      </c>
      <c r="AH16" s="103">
        <v>44795</v>
      </c>
      <c r="AI16" s="103">
        <v>44826</v>
      </c>
      <c r="AJ16" s="103">
        <v>44856</v>
      </c>
      <c r="AK16" s="103">
        <v>44887</v>
      </c>
      <c r="AL16" s="103">
        <v>44917</v>
      </c>
      <c r="AM16" s="98"/>
      <c r="AN16" s="98"/>
    </row>
    <row r="17" spans="1:40" ht="13">
      <c r="A17" s="98"/>
      <c r="B17" s="98"/>
      <c r="C17" s="106" t="s">
        <v>49</v>
      </c>
      <c r="D17" s="107">
        <f>'Sales Capacity Planning'!D22</f>
        <v>12000000</v>
      </c>
      <c r="E17" s="107">
        <f>'Sales Capacity Planning'!E22</f>
        <v>12600000</v>
      </c>
      <c r="F17" s="107">
        <f>'Sales Capacity Planning'!F22</f>
        <v>13230000</v>
      </c>
      <c r="G17" s="107">
        <f>'Sales Capacity Planning'!G22</f>
        <v>13891500</v>
      </c>
      <c r="H17" s="107">
        <f>'Sales Capacity Planning'!H22</f>
        <v>14586075</v>
      </c>
      <c r="I17" s="107">
        <f>'Sales Capacity Planning'!I22</f>
        <v>15315378.75</v>
      </c>
      <c r="J17" s="107">
        <f>'Sales Capacity Planning'!J22</f>
        <v>16081147.6875</v>
      </c>
      <c r="K17" s="107">
        <f>'Sales Capacity Planning'!K22</f>
        <v>16885205.071875002</v>
      </c>
      <c r="L17" s="107">
        <f>'Sales Capacity Planning'!L22</f>
        <v>17729465.325468753</v>
      </c>
      <c r="M17" s="107">
        <f>'Sales Capacity Planning'!M22</f>
        <v>18615938.591742191</v>
      </c>
      <c r="N17" s="108">
        <f>'Sales Capacity Planning'!N22</f>
        <v>19546735.521329302</v>
      </c>
      <c r="O17" s="108">
        <f>'Sales Capacity Planning'!O22</f>
        <v>20524072.29739577</v>
      </c>
      <c r="P17" s="108">
        <f>'Sales Capacity Planning'!P22</f>
        <v>21550275.912265558</v>
      </c>
      <c r="Q17" s="108">
        <f>'Sales Capacity Planning'!Q22</f>
        <v>22627789.707878835</v>
      </c>
      <c r="R17" s="108">
        <f>'Sales Capacity Planning'!R22</f>
        <v>23759179.193272777</v>
      </c>
      <c r="S17" s="108">
        <f>'Sales Capacity Planning'!S22</f>
        <v>24947138.152936418</v>
      </c>
      <c r="T17" s="108">
        <f>'Sales Capacity Planning'!T22</f>
        <v>26194495.060583241</v>
      </c>
      <c r="U17" s="108">
        <f>'Sales Capacity Planning'!U22</f>
        <v>27504219.813612405</v>
      </c>
      <c r="V17" s="108">
        <f>'Sales Capacity Planning'!V22</f>
        <v>28879430.804293025</v>
      </c>
      <c r="W17" s="108">
        <f>'Sales Capacity Planning'!W22</f>
        <v>30323402.344507679</v>
      </c>
      <c r="X17" s="108">
        <f>'Sales Capacity Planning'!X22</f>
        <v>31839572.461733066</v>
      </c>
      <c r="Y17" s="108">
        <f>'Sales Capacity Planning'!Y22</f>
        <v>33431551.084819719</v>
      </c>
      <c r="Z17" s="108">
        <f>'Sales Capacity Planning'!Z22</f>
        <v>35103128.639060706</v>
      </c>
      <c r="AA17" s="108">
        <f>'Sales Capacity Planning'!AA22</f>
        <v>36858285.071013741</v>
      </c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</row>
    <row r="18" spans="1:40" ht="13">
      <c r="A18" s="47"/>
      <c r="B18" s="47"/>
      <c r="C18" s="118" t="s">
        <v>54</v>
      </c>
      <c r="D18" s="107">
        <f>'Sales Capacity Planning'!D27</f>
        <v>10920000</v>
      </c>
      <c r="E18" s="107">
        <f>'Sales Capacity Planning'!E27</f>
        <v>10920000</v>
      </c>
      <c r="F18" s="107">
        <f>'Sales Capacity Planning'!F27</f>
        <v>11130000</v>
      </c>
      <c r="G18" s="107">
        <f>'Sales Capacity Planning'!G27</f>
        <v>11760000</v>
      </c>
      <c r="H18" s="107">
        <f>'Sales Capacity Planning'!H27</f>
        <v>12600000</v>
      </c>
      <c r="I18" s="107">
        <f>'Sales Capacity Planning'!I27</f>
        <v>13440000</v>
      </c>
      <c r="J18" s="107">
        <f>'Sales Capacity Planning'!J27</f>
        <v>14910000</v>
      </c>
      <c r="K18" s="107">
        <f>'Sales Capacity Planning'!K27</f>
        <v>16170000</v>
      </c>
      <c r="L18" s="107">
        <f>'Sales Capacity Planning'!L27</f>
        <v>17220000</v>
      </c>
      <c r="M18" s="107">
        <f>'Sales Capacity Planning'!M27</f>
        <v>18270000</v>
      </c>
      <c r="N18" s="108">
        <f>'Sales Capacity Planning'!N27</f>
        <v>18900000</v>
      </c>
      <c r="O18" s="108">
        <f>'Sales Capacity Planning'!O27</f>
        <v>19530000</v>
      </c>
      <c r="P18" s="108">
        <f>'Sales Capacity Planning'!P27</f>
        <v>20790000</v>
      </c>
      <c r="Q18" s="108">
        <f>'Sales Capacity Planning'!Q27</f>
        <v>22260000</v>
      </c>
      <c r="R18" s="108">
        <f>'Sales Capacity Planning'!R27</f>
        <v>23730000</v>
      </c>
      <c r="S18" s="108">
        <f>'Sales Capacity Planning'!S27</f>
        <v>25620000</v>
      </c>
      <c r="T18" s="108">
        <f>'Sales Capacity Planning'!T27</f>
        <v>27510000</v>
      </c>
      <c r="U18" s="108">
        <f>'Sales Capacity Planning'!U27</f>
        <v>29400000</v>
      </c>
      <c r="V18" s="108">
        <f>'Sales Capacity Planning'!V27</f>
        <v>30870000</v>
      </c>
      <c r="W18" s="108">
        <f>'Sales Capacity Planning'!W27</f>
        <v>31710000</v>
      </c>
      <c r="X18" s="108">
        <f>'Sales Capacity Planning'!X27</f>
        <v>32760000</v>
      </c>
      <c r="Y18" s="108">
        <f>'Sales Capacity Planning'!Y27</f>
        <v>34020000</v>
      </c>
      <c r="Z18" s="108">
        <f>'Sales Capacity Planning'!Z27</f>
        <v>35490000</v>
      </c>
      <c r="AA18" s="108">
        <f>'Sales Capacity Planning'!AA27</f>
        <v>36960000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</row>
    <row r="19" spans="1:40" ht="13">
      <c r="A19" s="47"/>
      <c r="B19" s="47"/>
      <c r="C19" s="123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</row>
    <row r="20" spans="1:40" ht="13">
      <c r="A20" s="47"/>
      <c r="B20" s="47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</row>
    <row r="21" spans="1:40" ht="16">
      <c r="A21" s="98"/>
      <c r="B21" s="98"/>
      <c r="C21" s="102" t="s">
        <v>64</v>
      </c>
      <c r="D21" s="103">
        <v>44583</v>
      </c>
      <c r="E21" s="103">
        <v>44614</v>
      </c>
      <c r="F21" s="103">
        <v>44642</v>
      </c>
      <c r="G21" s="103">
        <v>44673</v>
      </c>
      <c r="H21" s="103">
        <v>44703</v>
      </c>
      <c r="I21" s="103">
        <v>44734</v>
      </c>
      <c r="J21" s="103">
        <v>44764</v>
      </c>
      <c r="K21" s="103">
        <v>44795</v>
      </c>
      <c r="L21" s="103">
        <v>44826</v>
      </c>
      <c r="M21" s="103">
        <v>44856</v>
      </c>
      <c r="N21" s="103">
        <v>44887</v>
      </c>
      <c r="O21" s="103">
        <v>44917</v>
      </c>
      <c r="P21" s="103">
        <v>44948</v>
      </c>
      <c r="Q21" s="103">
        <v>44979</v>
      </c>
      <c r="R21" s="103">
        <v>45007</v>
      </c>
      <c r="S21" s="103">
        <v>45038</v>
      </c>
      <c r="T21" s="103">
        <v>45068</v>
      </c>
      <c r="U21" s="103">
        <v>45099</v>
      </c>
      <c r="V21" s="103">
        <v>45129</v>
      </c>
      <c r="W21" s="103">
        <v>45160</v>
      </c>
      <c r="X21" s="103">
        <v>45191</v>
      </c>
      <c r="Y21" s="103">
        <v>45221</v>
      </c>
      <c r="Z21" s="103">
        <v>45252</v>
      </c>
      <c r="AA21" s="103">
        <v>45282</v>
      </c>
      <c r="AB21" s="47"/>
      <c r="AC21" s="103">
        <v>44642</v>
      </c>
      <c r="AD21" s="103">
        <v>44673</v>
      </c>
      <c r="AE21" s="103">
        <v>44703</v>
      </c>
      <c r="AF21" s="103">
        <v>44734</v>
      </c>
      <c r="AG21" s="103">
        <v>44764</v>
      </c>
      <c r="AH21" s="103">
        <v>44795</v>
      </c>
      <c r="AI21" s="103">
        <v>44826</v>
      </c>
      <c r="AJ21" s="103">
        <v>44856</v>
      </c>
      <c r="AK21" s="103">
        <v>44887</v>
      </c>
      <c r="AL21" s="103">
        <v>44917</v>
      </c>
      <c r="AM21" s="98"/>
      <c r="AN21" s="98"/>
    </row>
    <row r="22" spans="1:40" ht="13">
      <c r="A22" s="98"/>
      <c r="B22" s="98"/>
      <c r="C22" s="106" t="s">
        <v>53</v>
      </c>
      <c r="D22" s="116">
        <f>'Sales Capacity Planning'!D26</f>
        <v>14.285714285714285</v>
      </c>
      <c r="E22" s="116">
        <f>'Sales Capacity Planning'!E26</f>
        <v>15</v>
      </c>
      <c r="F22" s="116">
        <f>'Sales Capacity Planning'!F26</f>
        <v>15.75</v>
      </c>
      <c r="G22" s="116">
        <f>'Sales Capacity Planning'!G26</f>
        <v>16.537499999999998</v>
      </c>
      <c r="H22" s="116">
        <f>'Sales Capacity Planning'!H26</f>
        <v>17.364374999999999</v>
      </c>
      <c r="I22" s="116">
        <f>'Sales Capacity Planning'!I26</f>
        <v>18.232593749999999</v>
      </c>
      <c r="J22" s="116">
        <f>'Sales Capacity Planning'!J26</f>
        <v>19.144223437499999</v>
      </c>
      <c r="K22" s="116">
        <f>'Sales Capacity Planning'!K26</f>
        <v>20.101434609375001</v>
      </c>
      <c r="L22" s="116">
        <f>'Sales Capacity Planning'!L26</f>
        <v>21.106506339843751</v>
      </c>
      <c r="M22" s="117">
        <f>'Sales Capacity Planning'!M26</f>
        <v>22.161831656835943</v>
      </c>
      <c r="N22" s="117">
        <f>'Sales Capacity Planning'!N26</f>
        <v>23.269923239677741</v>
      </c>
      <c r="O22" s="117">
        <f>'Sales Capacity Planning'!O26</f>
        <v>24.433419401661627</v>
      </c>
      <c r="P22" s="117">
        <f>'Sales Capacity Planning'!P26</f>
        <v>25.655090371744709</v>
      </c>
      <c r="Q22" s="117">
        <f>'Sales Capacity Planning'!Q26</f>
        <v>26.937844890331945</v>
      </c>
      <c r="R22" s="117">
        <f>'Sales Capacity Planning'!R26</f>
        <v>28.284737134848545</v>
      </c>
      <c r="S22" s="117">
        <f>'Sales Capacity Planning'!S26</f>
        <v>29.698973991590975</v>
      </c>
      <c r="T22" s="117">
        <f>'Sales Capacity Planning'!T26</f>
        <v>31.183922691170526</v>
      </c>
      <c r="U22" s="117">
        <f>'Sales Capacity Planning'!U26</f>
        <v>32.743118825729056</v>
      </c>
      <c r="V22" s="117">
        <f>'Sales Capacity Planning'!V26</f>
        <v>34.380274767015507</v>
      </c>
      <c r="W22" s="117">
        <f>'Sales Capacity Planning'!W26</f>
        <v>36.099288505366282</v>
      </c>
      <c r="X22" s="117">
        <f>'Sales Capacity Planning'!X26</f>
        <v>37.904252930634605</v>
      </c>
      <c r="Y22" s="117">
        <f>'Sales Capacity Planning'!Y26</f>
        <v>39.79946557716633</v>
      </c>
      <c r="Z22" s="117">
        <f>'Sales Capacity Planning'!Z26</f>
        <v>41.789438856024653</v>
      </c>
      <c r="AA22" s="117">
        <f>'Sales Capacity Planning'!AA26</f>
        <v>43.878910798825878</v>
      </c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</row>
    <row r="23" spans="1:40" ht="13">
      <c r="A23" s="47"/>
      <c r="B23" s="47"/>
      <c r="C23" s="118" t="s">
        <v>58</v>
      </c>
      <c r="D23" s="116">
        <f>'Sales Capacity Planning'!D31</f>
        <v>13</v>
      </c>
      <c r="E23" s="116">
        <f>'Sales Capacity Planning'!E31</f>
        <v>13</v>
      </c>
      <c r="F23" s="116">
        <f>'Sales Capacity Planning'!F31</f>
        <v>13.25</v>
      </c>
      <c r="G23" s="116">
        <f>'Sales Capacity Planning'!G31</f>
        <v>14</v>
      </c>
      <c r="H23" s="116">
        <f>'Sales Capacity Planning'!H31</f>
        <v>15</v>
      </c>
      <c r="I23" s="116">
        <f>'Sales Capacity Planning'!I31</f>
        <v>16</v>
      </c>
      <c r="J23" s="116">
        <f>'Sales Capacity Planning'!J31</f>
        <v>17.75</v>
      </c>
      <c r="K23" s="116">
        <f>'Sales Capacity Planning'!K31</f>
        <v>19.25</v>
      </c>
      <c r="L23" s="116">
        <f>'Sales Capacity Planning'!L31</f>
        <v>20.5</v>
      </c>
      <c r="M23" s="117">
        <f>'Sales Capacity Planning'!M31</f>
        <v>21.75</v>
      </c>
      <c r="N23" s="117">
        <f>'Sales Capacity Planning'!N31</f>
        <v>22.5</v>
      </c>
      <c r="O23" s="117">
        <f>'Sales Capacity Planning'!O31</f>
        <v>23.25</v>
      </c>
      <c r="P23" s="117">
        <f>'Sales Capacity Planning'!P31</f>
        <v>24.75</v>
      </c>
      <c r="Q23" s="117">
        <f>'Sales Capacity Planning'!Q31</f>
        <v>26.5</v>
      </c>
      <c r="R23" s="117">
        <f>'Sales Capacity Planning'!R31</f>
        <v>28.25</v>
      </c>
      <c r="S23" s="117">
        <f>'Sales Capacity Planning'!S31</f>
        <v>30.5</v>
      </c>
      <c r="T23" s="117">
        <f>'Sales Capacity Planning'!T31</f>
        <v>32.75</v>
      </c>
      <c r="U23" s="117">
        <f>'Sales Capacity Planning'!U31</f>
        <v>35</v>
      </c>
      <c r="V23" s="117">
        <f>'Sales Capacity Planning'!V31</f>
        <v>36.75</v>
      </c>
      <c r="W23" s="117">
        <f>'Sales Capacity Planning'!W31</f>
        <v>37.75</v>
      </c>
      <c r="X23" s="117">
        <f>'Sales Capacity Planning'!X31</f>
        <v>39</v>
      </c>
      <c r="Y23" s="117">
        <f>'Sales Capacity Planning'!Y31</f>
        <v>40.5</v>
      </c>
      <c r="Z23" s="117">
        <f>'Sales Capacity Planning'!Z31</f>
        <v>42.25</v>
      </c>
      <c r="AA23" s="117">
        <f>'Sales Capacity Planning'!AA31</f>
        <v>44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</row>
    <row r="24" spans="1:40" ht="13">
      <c r="A24" s="47"/>
      <c r="B24" s="47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</row>
    <row r="25" spans="1:40" ht="13">
      <c r="A25" s="47"/>
      <c r="B25" s="47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</row>
    <row r="26" spans="1:40" ht="13">
      <c r="A26" s="47"/>
      <c r="B26" s="47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</row>
    <row r="27" spans="1:40" ht="13">
      <c r="A27" s="47"/>
      <c r="B27" s="47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</row>
    <row r="28" spans="1:40" ht="13">
      <c r="A28" s="47"/>
      <c r="B28" s="47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</row>
    <row r="29" spans="1:40" ht="13">
      <c r="A29" s="47"/>
      <c r="B29" s="47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</row>
    <row r="30" spans="1:40" ht="13">
      <c r="A30" s="47"/>
      <c r="B30" s="47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</row>
    <row r="31" spans="1:40" ht="13">
      <c r="A31" s="47"/>
      <c r="B31" s="47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</row>
    <row r="32" spans="1:40" ht="13">
      <c r="A32" s="47"/>
      <c r="B32" s="47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</row>
    <row r="33" spans="1:40" ht="13">
      <c r="A33" s="47"/>
      <c r="B33" s="47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</row>
    <row r="34" spans="1:40" ht="13">
      <c r="A34" s="47"/>
      <c r="B34" s="47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</row>
    <row r="35" spans="1:40" ht="13">
      <c r="A35" s="47"/>
      <c r="B35" s="47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</row>
    <row r="36" spans="1:40" ht="13">
      <c r="A36" s="47"/>
      <c r="B36" s="47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</row>
    <row r="37" spans="1:40" ht="13">
      <c r="A37" s="47"/>
      <c r="B37" s="47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</row>
    <row r="38" spans="1:40" ht="13">
      <c r="A38" s="47"/>
      <c r="B38" s="47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</row>
    <row r="39" spans="1:40" ht="13">
      <c r="A39" s="47"/>
      <c r="B39" s="47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</row>
    <row r="40" spans="1:40" ht="13">
      <c r="A40" s="47"/>
      <c r="B40" s="47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</row>
    <row r="41" spans="1:40" ht="13">
      <c r="A41" s="47"/>
      <c r="B41" s="47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</row>
    <row r="42" spans="1:40" ht="13">
      <c r="A42" s="47"/>
      <c r="B42" s="47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</row>
    <row r="43" spans="1:40" ht="13">
      <c r="A43" s="47"/>
      <c r="B43" s="47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</row>
    <row r="44" spans="1:40" ht="13">
      <c r="A44" s="47"/>
      <c r="B44" s="47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</row>
    <row r="45" spans="1:40" ht="13">
      <c r="A45" s="47"/>
      <c r="B45" s="47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</row>
    <row r="46" spans="1:40" ht="13">
      <c r="A46" s="47"/>
      <c r="B46" s="47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</row>
    <row r="47" spans="1:40" ht="13">
      <c r="A47" s="47"/>
      <c r="B47" s="47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</row>
    <row r="48" spans="1:40" ht="13">
      <c r="A48" s="47"/>
      <c r="B48" s="47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</row>
    <row r="49" spans="1:40" ht="13">
      <c r="A49" s="47"/>
      <c r="B49" s="47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</row>
    <row r="50" spans="1:40" ht="13">
      <c r="A50" s="47"/>
      <c r="B50" s="47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</row>
    <row r="51" spans="1:40" ht="13">
      <c r="A51" s="47"/>
      <c r="B51" s="4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</row>
    <row r="52" spans="1:40" ht="13">
      <c r="A52" s="47"/>
      <c r="B52" s="47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</row>
    <row r="53" spans="1:40" ht="13">
      <c r="A53" s="47"/>
      <c r="B53" s="47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</row>
    <row r="54" spans="1:40" ht="13">
      <c r="A54" s="47"/>
      <c r="B54" s="47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</row>
    <row r="55" spans="1:40" ht="13">
      <c r="A55" s="47"/>
      <c r="B55" s="47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</row>
    <row r="56" spans="1:40" ht="13">
      <c r="A56" s="47"/>
      <c r="B56" s="47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</row>
    <row r="57" spans="1:40" ht="13">
      <c r="A57" s="47"/>
      <c r="B57" s="47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</row>
    <row r="58" spans="1:40" ht="13">
      <c r="A58" s="47"/>
      <c r="B58" s="47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</row>
    <row r="59" spans="1:40" ht="13">
      <c r="A59" s="47"/>
      <c r="B59" s="47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</row>
    <row r="60" spans="1:40" ht="13">
      <c r="A60" s="47"/>
      <c r="B60" s="47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</row>
    <row r="61" spans="1:40" ht="13">
      <c r="A61" s="47"/>
      <c r="B61" s="47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</row>
    <row r="62" spans="1:40" ht="13">
      <c r="A62" s="47"/>
      <c r="B62" s="47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</row>
    <row r="63" spans="1:40" ht="13">
      <c r="A63" s="47"/>
      <c r="B63" s="47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</row>
    <row r="64" spans="1:40" ht="13">
      <c r="A64" s="47"/>
      <c r="B64" s="47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</row>
    <row r="65" spans="1:40" ht="13">
      <c r="A65" s="47"/>
      <c r="B65" s="47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</row>
    <row r="66" spans="1:40" ht="13">
      <c r="A66" s="47"/>
      <c r="B66" s="47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</row>
    <row r="67" spans="1:40" ht="13">
      <c r="A67" s="47"/>
      <c r="B67" s="47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</row>
    <row r="68" spans="1:40" ht="13">
      <c r="A68" s="47"/>
      <c r="B68" s="47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</row>
    <row r="69" spans="1:40" ht="13">
      <c r="A69" s="47"/>
      <c r="B69" s="47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</row>
    <row r="70" spans="1:40" ht="13">
      <c r="A70" s="47"/>
      <c r="B70" s="47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</row>
    <row r="71" spans="1:40" ht="13">
      <c r="A71" s="47"/>
      <c r="B71" s="47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</row>
    <row r="72" spans="1:40" ht="13">
      <c r="A72" s="47"/>
      <c r="B72" s="47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</row>
    <row r="73" spans="1:40" ht="13">
      <c r="A73" s="47"/>
      <c r="B73" s="47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</row>
    <row r="74" spans="1:40" ht="13">
      <c r="A74" s="47"/>
      <c r="B74" s="47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</row>
    <row r="75" spans="1:40" ht="13">
      <c r="A75" s="47"/>
      <c r="B75" s="47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</row>
    <row r="76" spans="1:40" ht="13">
      <c r="A76" s="47"/>
      <c r="B76" s="47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</row>
    <row r="77" spans="1:40" ht="13">
      <c r="A77" s="47"/>
      <c r="B77" s="47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</row>
    <row r="78" spans="1:40" ht="13">
      <c r="A78" s="47"/>
      <c r="B78" s="47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</row>
    <row r="79" spans="1:40" ht="13">
      <c r="A79" s="47"/>
      <c r="B79" s="47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</row>
    <row r="80" spans="1:40" ht="13">
      <c r="A80" s="47"/>
      <c r="B80" s="47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</row>
    <row r="81" spans="1:40" ht="13">
      <c r="A81" s="47"/>
      <c r="B81" s="47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</row>
    <row r="82" spans="1:40" ht="13">
      <c r="A82" s="47"/>
      <c r="B82" s="47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</row>
    <row r="83" spans="1:40" ht="13">
      <c r="A83" s="47"/>
      <c r="B83" s="47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</row>
    <row r="84" spans="1:40" ht="13">
      <c r="A84" s="47"/>
      <c r="B84" s="47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</row>
    <row r="85" spans="1:40" ht="13">
      <c r="A85" s="47"/>
      <c r="B85" s="47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</row>
    <row r="86" spans="1:40" ht="13">
      <c r="A86" s="47"/>
      <c r="B86" s="47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</row>
    <row r="87" spans="1:40" ht="13">
      <c r="A87" s="47"/>
      <c r="B87" s="47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</row>
    <row r="88" spans="1:40" ht="13">
      <c r="A88" s="47"/>
      <c r="B88" s="47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</row>
    <row r="89" spans="1:40" ht="13">
      <c r="A89" s="47"/>
      <c r="B89" s="47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</row>
    <row r="90" spans="1:40" ht="13">
      <c r="A90" s="47"/>
      <c r="B90" s="47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</row>
    <row r="91" spans="1:40" ht="13">
      <c r="A91" s="47"/>
      <c r="B91" s="47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</row>
    <row r="92" spans="1:40" ht="13">
      <c r="A92" s="47"/>
      <c r="B92" s="47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</row>
    <row r="93" spans="1:40" ht="13">
      <c r="A93" s="47"/>
      <c r="B93" s="47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</row>
    <row r="94" spans="1:40" ht="13">
      <c r="A94" s="47"/>
      <c r="B94" s="47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</row>
    <row r="95" spans="1:40" ht="13">
      <c r="A95" s="47"/>
      <c r="B95" s="47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</row>
    <row r="96" spans="1:40" ht="13">
      <c r="A96" s="47"/>
      <c r="B96" s="47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</row>
    <row r="97" spans="1:40" ht="13">
      <c r="A97" s="47"/>
      <c r="B97" s="47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</row>
    <row r="98" spans="1:40" ht="13">
      <c r="A98" s="47"/>
      <c r="B98" s="47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</row>
    <row r="99" spans="1:40" ht="13">
      <c r="A99" s="47"/>
      <c r="B99" s="47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</row>
    <row r="100" spans="1:40" ht="13">
      <c r="A100" s="47"/>
      <c r="B100" s="47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</row>
    <row r="101" spans="1:40" ht="13">
      <c r="A101" s="47"/>
      <c r="B101" s="47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</row>
    <row r="102" spans="1:40" ht="13">
      <c r="A102" s="47"/>
      <c r="B102" s="47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</row>
    <row r="103" spans="1:40" ht="13">
      <c r="A103" s="47"/>
      <c r="B103" s="47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</row>
    <row r="104" spans="1:40" ht="13">
      <c r="A104" s="47"/>
      <c r="B104" s="47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</row>
    <row r="105" spans="1:40" ht="13">
      <c r="A105" s="47"/>
      <c r="B105" s="47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</row>
    <row r="106" spans="1:40" ht="13">
      <c r="A106" s="47"/>
      <c r="B106" s="47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</row>
    <row r="107" spans="1:40" ht="13">
      <c r="A107" s="47"/>
      <c r="B107" s="47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</row>
    <row r="108" spans="1:40" ht="13">
      <c r="A108" s="47"/>
      <c r="B108" s="47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</row>
    <row r="109" spans="1:40" ht="13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</row>
    <row r="110" spans="1:40" ht="13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</row>
    <row r="111" spans="1:40" ht="13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</row>
    <row r="112" spans="1:40" ht="13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</row>
    <row r="113" spans="1:40" ht="13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</row>
    <row r="114" spans="1:40" ht="13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</row>
    <row r="115" spans="1:40" ht="13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</row>
    <row r="116" spans="1:40" ht="13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</row>
    <row r="117" spans="1:40" ht="13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</row>
    <row r="118" spans="1:40" ht="13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</row>
    <row r="119" spans="1:40" ht="13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</row>
    <row r="120" spans="1:40" ht="13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</row>
    <row r="121" spans="1:40" ht="13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</row>
    <row r="122" spans="1:40" ht="13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</row>
    <row r="123" spans="1:40" ht="1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</row>
    <row r="124" spans="1:40" ht="13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</row>
    <row r="125" spans="1:40" ht="13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</row>
    <row r="126" spans="1:40" ht="13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</row>
    <row r="127" spans="1:40" ht="13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</row>
    <row r="128" spans="1:40" ht="13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</row>
    <row r="129" spans="1:40" ht="13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</row>
    <row r="130" spans="1:40" ht="13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</row>
    <row r="131" spans="1:40" ht="13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</row>
    <row r="132" spans="1:40" ht="13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</row>
    <row r="133" spans="1:40" ht="13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</row>
    <row r="134" spans="1:40" ht="13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</row>
    <row r="135" spans="1:40" ht="13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</row>
    <row r="136" spans="1:40" ht="13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</row>
    <row r="137" spans="1:40" ht="13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</row>
    <row r="138" spans="1:40" ht="13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</row>
    <row r="139" spans="1:40" ht="13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</row>
    <row r="140" spans="1:40" ht="13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</row>
    <row r="141" spans="1:40" ht="13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</row>
    <row r="142" spans="1:40" ht="13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</row>
    <row r="143" spans="1:40" ht="13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</row>
    <row r="144" spans="1:40" ht="13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</row>
    <row r="145" spans="1:40" ht="13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</row>
    <row r="146" spans="1:40" ht="13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</row>
    <row r="147" spans="1:40" ht="13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</row>
    <row r="148" spans="1:40" ht="13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</row>
    <row r="149" spans="1:40" ht="13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</row>
    <row r="150" spans="1:40" ht="13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</row>
    <row r="151" spans="1:40" ht="13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</row>
    <row r="152" spans="1:40" ht="13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</row>
    <row r="153" spans="1:40" ht="13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</row>
    <row r="154" spans="1:40" ht="13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</row>
    <row r="155" spans="1:40" ht="13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</row>
    <row r="156" spans="1:40" ht="13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</row>
    <row r="157" spans="1:40" ht="13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</row>
    <row r="158" spans="1:40" ht="13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</row>
    <row r="159" spans="1:40" ht="13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</row>
    <row r="160" spans="1:40" ht="13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</row>
    <row r="161" spans="1:40" ht="13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</row>
    <row r="162" spans="1:40" ht="13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</row>
    <row r="163" spans="1:40" ht="13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</row>
    <row r="164" spans="1:40" ht="13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</row>
    <row r="165" spans="1:40" ht="13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</row>
    <row r="166" spans="1:40" ht="13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</row>
    <row r="167" spans="1:40" ht="13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</row>
    <row r="168" spans="1:40" ht="13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</row>
    <row r="169" spans="1:40" ht="13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</row>
    <row r="170" spans="1:40" ht="13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</row>
    <row r="171" spans="1:40" ht="13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</row>
    <row r="172" spans="1:40" ht="13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</row>
    <row r="173" spans="1:40" ht="13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</row>
    <row r="174" spans="1:40" ht="13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</row>
    <row r="175" spans="1:40" ht="13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</row>
    <row r="176" spans="1:40" ht="13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</row>
    <row r="177" spans="1:40" ht="13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</row>
    <row r="178" spans="1:40" ht="13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</row>
    <row r="179" spans="1:40" ht="13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</row>
    <row r="180" spans="1:40" ht="13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</row>
    <row r="181" spans="1:40" ht="13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</row>
    <row r="182" spans="1:40" ht="13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</row>
    <row r="183" spans="1:40" ht="13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</row>
    <row r="184" spans="1:40" ht="13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</row>
    <row r="185" spans="1:40" ht="13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</row>
    <row r="186" spans="1:40" ht="13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</row>
    <row r="187" spans="1:40" ht="13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</row>
    <row r="188" spans="1:40" ht="13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</row>
    <row r="189" spans="1:40" ht="13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</row>
    <row r="190" spans="1:40" ht="13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</row>
    <row r="191" spans="1:40" ht="13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</row>
    <row r="192" spans="1:40" ht="13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</row>
    <row r="193" spans="1:40" ht="13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</row>
    <row r="194" spans="1:40" ht="13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</row>
    <row r="195" spans="1:40" ht="13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</row>
    <row r="196" spans="1:40" ht="13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</row>
    <row r="197" spans="1:40" ht="13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</row>
    <row r="198" spans="1:40" ht="13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</row>
    <row r="199" spans="1:40" ht="13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</row>
    <row r="200" spans="1:40" ht="13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</row>
    <row r="201" spans="1:40" ht="13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</row>
    <row r="202" spans="1:40" ht="13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</row>
    <row r="203" spans="1:40" ht="13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</row>
    <row r="204" spans="1:40" ht="13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</row>
    <row r="205" spans="1:40" ht="13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</row>
    <row r="206" spans="1:40" ht="13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</row>
    <row r="207" spans="1:40" ht="13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</row>
    <row r="208" spans="1:40" ht="13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</row>
    <row r="209" spans="1:40" ht="13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</row>
    <row r="210" spans="1:40" ht="13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</row>
    <row r="211" spans="1:40" ht="13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</row>
    <row r="212" spans="1:40" ht="13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</row>
    <row r="213" spans="1:40" ht="13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</row>
    <row r="214" spans="1:40" ht="13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</row>
    <row r="215" spans="1:40" ht="13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</row>
    <row r="216" spans="1:40" ht="13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</row>
    <row r="217" spans="1:40" ht="13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</row>
    <row r="218" spans="1:40" ht="13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</row>
    <row r="219" spans="1:40" ht="13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</row>
    <row r="220" spans="1:40" ht="13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</row>
    <row r="221" spans="1:40" ht="13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</row>
    <row r="222" spans="1:40" ht="13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</row>
    <row r="223" spans="1:40" ht="13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</row>
    <row r="224" spans="1:40" ht="13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</row>
    <row r="225" spans="1:40" ht="13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</row>
    <row r="226" spans="1:40" ht="13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</row>
    <row r="227" spans="1:40" ht="13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</row>
    <row r="228" spans="1:40" ht="13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</row>
    <row r="229" spans="1:40" ht="13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</row>
    <row r="230" spans="1:40" ht="13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</row>
    <row r="231" spans="1:40" ht="13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</row>
    <row r="232" spans="1:40" ht="13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</row>
    <row r="233" spans="1:40" ht="13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</row>
    <row r="234" spans="1:40" ht="13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</row>
    <row r="235" spans="1:40" ht="13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</row>
    <row r="236" spans="1:40" ht="13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</row>
    <row r="237" spans="1:40" ht="13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</row>
    <row r="238" spans="1:40" ht="13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</row>
    <row r="239" spans="1:40" ht="13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</row>
    <row r="240" spans="1:40" ht="13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</row>
    <row r="241" spans="1:40" ht="13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</row>
    <row r="242" spans="1:40" ht="13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</row>
    <row r="243" spans="1:40" ht="13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</row>
    <row r="244" spans="1:40" ht="13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</row>
    <row r="245" spans="1:40" ht="13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</row>
    <row r="246" spans="1:40" ht="13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</row>
    <row r="247" spans="1:40" ht="13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</row>
    <row r="248" spans="1:40" ht="13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</row>
    <row r="249" spans="1:40" ht="13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</row>
    <row r="250" spans="1:40" ht="13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</row>
    <row r="251" spans="1:40" ht="13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</row>
    <row r="252" spans="1:40" ht="13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</row>
    <row r="253" spans="1:40" ht="13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</row>
    <row r="254" spans="1:40" ht="13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</row>
    <row r="255" spans="1:40" ht="13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</row>
    <row r="256" spans="1:40" ht="13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</row>
    <row r="257" spans="1:40" ht="13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</row>
    <row r="258" spans="1:40" ht="13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</row>
    <row r="259" spans="1:40" ht="13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</row>
    <row r="260" spans="1:40" ht="13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</row>
    <row r="261" spans="1:40" ht="13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</row>
    <row r="262" spans="1:40" ht="13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</row>
    <row r="263" spans="1:40" ht="13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</row>
    <row r="264" spans="1:40" ht="13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</row>
    <row r="265" spans="1:40" ht="13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</row>
    <row r="266" spans="1:40" ht="13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</row>
    <row r="267" spans="1:40" ht="13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</row>
    <row r="268" spans="1:40" ht="13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</row>
    <row r="269" spans="1:40" ht="13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</row>
    <row r="270" spans="1:40" ht="13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</row>
    <row r="271" spans="1:40" ht="13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</row>
    <row r="272" spans="1:40" ht="13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</row>
    <row r="273" spans="1:40" ht="13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</row>
    <row r="274" spans="1:40" ht="13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</row>
    <row r="275" spans="1:40" ht="13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</row>
    <row r="276" spans="1:40" ht="13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</row>
    <row r="277" spans="1:40" ht="13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</row>
    <row r="278" spans="1:40" ht="13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</row>
    <row r="279" spans="1:40" ht="13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</row>
    <row r="280" spans="1:40" ht="13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</row>
    <row r="281" spans="1:40" ht="13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</row>
    <row r="282" spans="1:40" ht="13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</row>
    <row r="283" spans="1:40" ht="13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</row>
    <row r="284" spans="1:40" ht="13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</row>
    <row r="285" spans="1:40" ht="13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</row>
    <row r="286" spans="1:40" ht="13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</row>
    <row r="287" spans="1:40" ht="13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</row>
    <row r="288" spans="1:40" ht="13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</row>
    <row r="289" spans="1:40" ht="13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</row>
    <row r="290" spans="1:40" ht="13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</row>
    <row r="291" spans="1:40" ht="13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</row>
    <row r="292" spans="1:40" ht="13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</row>
    <row r="293" spans="1:40" ht="13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</row>
    <row r="294" spans="1:40" ht="13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</row>
    <row r="295" spans="1:40" ht="13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</row>
    <row r="296" spans="1:40" ht="13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</row>
    <row r="297" spans="1:40" ht="13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</row>
    <row r="298" spans="1:40" ht="13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</row>
    <row r="299" spans="1:40" ht="13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</row>
    <row r="300" spans="1:40" ht="13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</row>
    <row r="301" spans="1:40" ht="13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</row>
    <row r="302" spans="1:40" ht="13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</row>
    <row r="303" spans="1:40" ht="13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</row>
    <row r="304" spans="1:40" ht="13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</row>
    <row r="305" spans="1:40" ht="13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</row>
    <row r="306" spans="1:40" ht="13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</row>
    <row r="307" spans="1:40" ht="13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</row>
    <row r="308" spans="1:40" ht="13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</row>
    <row r="309" spans="1:40" ht="13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</row>
    <row r="310" spans="1:40" ht="13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</row>
    <row r="311" spans="1:40" ht="13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</row>
    <row r="312" spans="1:40" ht="13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</row>
    <row r="313" spans="1:40" ht="13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</row>
    <row r="314" spans="1:40" ht="13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</row>
    <row r="315" spans="1:40" ht="13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</row>
    <row r="316" spans="1:40" ht="13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</row>
    <row r="317" spans="1:40" ht="13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</row>
    <row r="318" spans="1:40" ht="13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</row>
    <row r="319" spans="1:40" ht="13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</row>
    <row r="320" spans="1:40" ht="13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</row>
    <row r="321" spans="1:40" ht="13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</row>
    <row r="322" spans="1:40" ht="13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</row>
    <row r="323" spans="1:40" ht="13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</row>
    <row r="324" spans="1:40" ht="13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</row>
    <row r="325" spans="1:40" ht="13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</row>
    <row r="326" spans="1:40" ht="13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</row>
    <row r="327" spans="1:40" ht="13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</row>
    <row r="328" spans="1:40" ht="13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</row>
    <row r="329" spans="1:40" ht="13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</row>
    <row r="330" spans="1:40" ht="13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</row>
    <row r="331" spans="1:40" ht="13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</row>
    <row r="332" spans="1:40" ht="13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</row>
    <row r="333" spans="1:40" ht="13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</row>
    <row r="334" spans="1:40" ht="13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</row>
    <row r="335" spans="1:40" ht="13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</row>
    <row r="336" spans="1:40" ht="13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</row>
    <row r="337" spans="1:40" ht="13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</row>
    <row r="338" spans="1:40" ht="13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</row>
    <row r="339" spans="1:40" ht="13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</row>
    <row r="340" spans="1:40" ht="13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</row>
    <row r="341" spans="1:40" ht="13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</row>
    <row r="342" spans="1:40" ht="13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</row>
    <row r="343" spans="1:40" ht="13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</row>
    <row r="344" spans="1:40" ht="13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</row>
    <row r="345" spans="1:40" ht="13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</row>
    <row r="346" spans="1:40" ht="13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</row>
    <row r="347" spans="1:40" ht="13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</row>
    <row r="348" spans="1:40" ht="13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</row>
    <row r="349" spans="1:40" ht="13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</row>
    <row r="350" spans="1:40" ht="13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</row>
    <row r="351" spans="1:40" ht="13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</row>
    <row r="352" spans="1:40" ht="13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</row>
    <row r="353" spans="1:40" ht="13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</row>
    <row r="354" spans="1:40" ht="13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</row>
    <row r="355" spans="1:40" ht="13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</row>
    <row r="356" spans="1:40" ht="13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</row>
    <row r="357" spans="1:40" ht="13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</row>
    <row r="358" spans="1:40" ht="13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</row>
    <row r="359" spans="1:40" ht="13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</row>
    <row r="360" spans="1:40" ht="13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</row>
    <row r="361" spans="1:40" ht="13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</row>
    <row r="362" spans="1:40" ht="13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</row>
    <row r="363" spans="1:40" ht="13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</row>
    <row r="364" spans="1:40" ht="13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</row>
    <row r="365" spans="1:40" ht="13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</row>
    <row r="366" spans="1:40" ht="13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</row>
    <row r="367" spans="1:40" ht="13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</row>
    <row r="368" spans="1:40" ht="13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</row>
    <row r="369" spans="1:40" ht="13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</row>
    <row r="370" spans="1:40" ht="13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</row>
    <row r="371" spans="1:40" ht="13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</row>
    <row r="372" spans="1:40" ht="13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</row>
    <row r="373" spans="1:40" ht="13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</row>
    <row r="374" spans="1:40" ht="13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</row>
    <row r="375" spans="1:40" ht="13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</row>
    <row r="376" spans="1:40" ht="13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</row>
    <row r="377" spans="1:40" ht="13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</row>
    <row r="378" spans="1:40" ht="13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</row>
    <row r="379" spans="1:40" ht="13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</row>
    <row r="380" spans="1:40" ht="13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</row>
    <row r="381" spans="1:40" ht="13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</row>
    <row r="382" spans="1:40" ht="13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</row>
    <row r="383" spans="1:40" ht="13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</row>
    <row r="384" spans="1:40" ht="13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</row>
    <row r="385" spans="1:40" ht="13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</row>
    <row r="386" spans="1:40" ht="13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</row>
    <row r="387" spans="1:40" ht="13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</row>
    <row r="388" spans="1:40" ht="13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</row>
    <row r="389" spans="1:40" ht="13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</row>
    <row r="390" spans="1:40" ht="13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</row>
    <row r="391" spans="1:40" ht="13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</row>
    <row r="392" spans="1:40" ht="13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</row>
    <row r="393" spans="1:40" ht="13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</row>
    <row r="394" spans="1:40" ht="13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</row>
    <row r="395" spans="1:40" ht="13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</row>
    <row r="396" spans="1:40" ht="13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</row>
    <row r="397" spans="1:40" ht="13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</row>
    <row r="398" spans="1:40" ht="13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</row>
    <row r="399" spans="1:40" ht="13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</row>
    <row r="400" spans="1:40" ht="13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</row>
    <row r="401" spans="1:40" ht="13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</row>
    <row r="402" spans="1:40" ht="13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</row>
    <row r="403" spans="1:40" ht="13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</row>
    <row r="404" spans="1:40" ht="13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</row>
    <row r="405" spans="1:40" ht="13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</row>
    <row r="406" spans="1:40" ht="13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</row>
    <row r="407" spans="1:40" ht="13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</row>
    <row r="408" spans="1:40" ht="13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</row>
    <row r="409" spans="1:40" ht="13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</row>
    <row r="410" spans="1:40" ht="13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</row>
    <row r="411" spans="1:40" ht="13">
      <c r="A411" s="47"/>
      <c r="B411" s="47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</row>
    <row r="412" spans="1:40" ht="13">
      <c r="A412" s="47"/>
      <c r="B412" s="47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</row>
    <row r="413" spans="1:40" ht="13">
      <c r="A413" s="47"/>
      <c r="B413" s="47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</row>
    <row r="414" spans="1:40" ht="13">
      <c r="A414" s="47"/>
      <c r="B414" s="47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</row>
    <row r="415" spans="1:40" ht="13">
      <c r="A415" s="47"/>
      <c r="B415" s="47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</row>
    <row r="416" spans="1:40" ht="13">
      <c r="A416" s="47"/>
      <c r="B416" s="47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</row>
    <row r="417" spans="1:40" ht="13">
      <c r="A417" s="47"/>
      <c r="B417" s="47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</row>
    <row r="418" spans="1:40" ht="13">
      <c r="A418" s="47"/>
      <c r="B418" s="47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</row>
    <row r="419" spans="1:40" ht="13">
      <c r="A419" s="47"/>
      <c r="B419" s="47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</row>
    <row r="420" spans="1:40" ht="13">
      <c r="A420" s="47"/>
      <c r="B420" s="47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</row>
    <row r="421" spans="1:40" ht="13">
      <c r="A421" s="47"/>
      <c r="B421" s="47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</row>
    <row r="422" spans="1:40" ht="13">
      <c r="A422" s="47"/>
      <c r="B422" s="47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</row>
    <row r="423" spans="1:40" ht="13">
      <c r="A423" s="47"/>
      <c r="B423" s="47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</row>
    <row r="424" spans="1:40" ht="13">
      <c r="A424" s="47"/>
      <c r="B424" s="47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</row>
    <row r="425" spans="1:40" ht="13">
      <c r="A425" s="47"/>
      <c r="B425" s="47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</row>
    <row r="426" spans="1:40" ht="13">
      <c r="A426" s="47"/>
      <c r="B426" s="47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</row>
    <row r="427" spans="1:40" ht="13">
      <c r="A427" s="47"/>
      <c r="B427" s="47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</row>
    <row r="428" spans="1:40" ht="13">
      <c r="A428" s="47"/>
      <c r="B428" s="47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</row>
    <row r="429" spans="1:40" ht="13">
      <c r="A429" s="47"/>
      <c r="B429" s="47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</row>
    <row r="430" spans="1:40" ht="13">
      <c r="A430" s="47"/>
      <c r="B430" s="47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</row>
    <row r="431" spans="1:40" ht="13">
      <c r="A431" s="47"/>
      <c r="B431" s="47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</row>
    <row r="432" spans="1:40" ht="13">
      <c r="A432" s="47"/>
      <c r="B432" s="47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</row>
    <row r="433" spans="1:40" ht="13">
      <c r="A433" s="47"/>
      <c r="B433" s="47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</row>
    <row r="434" spans="1:40" ht="13">
      <c r="A434" s="47"/>
      <c r="B434" s="47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</row>
    <row r="435" spans="1:40" ht="13">
      <c r="A435" s="47"/>
      <c r="B435" s="47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</row>
    <row r="436" spans="1:40" ht="13">
      <c r="A436" s="47"/>
      <c r="B436" s="47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</row>
    <row r="437" spans="1:40" ht="13">
      <c r="A437" s="47"/>
      <c r="B437" s="47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</row>
    <row r="438" spans="1:40" ht="13">
      <c r="A438" s="47"/>
      <c r="B438" s="47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</row>
    <row r="439" spans="1:40" ht="13">
      <c r="A439" s="47"/>
      <c r="B439" s="47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</row>
    <row r="440" spans="1:40" ht="13">
      <c r="A440" s="47"/>
      <c r="B440" s="47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</row>
    <row r="441" spans="1:40" ht="13">
      <c r="A441" s="47"/>
      <c r="B441" s="47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</row>
    <row r="442" spans="1:40" ht="13">
      <c r="A442" s="47"/>
      <c r="B442" s="47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</row>
    <row r="443" spans="1:40" ht="13">
      <c r="A443" s="47"/>
      <c r="B443" s="47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</row>
    <row r="444" spans="1:40" ht="13">
      <c r="A444" s="47"/>
      <c r="B444" s="47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</row>
    <row r="445" spans="1:40" ht="13">
      <c r="A445" s="47"/>
      <c r="B445" s="47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</row>
    <row r="446" spans="1:40" ht="13">
      <c r="A446" s="47"/>
      <c r="B446" s="47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</row>
    <row r="447" spans="1:40" ht="13">
      <c r="A447" s="47"/>
      <c r="B447" s="47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</row>
    <row r="448" spans="1:40" ht="13">
      <c r="A448" s="47"/>
      <c r="B448" s="47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</row>
    <row r="449" spans="1:40" ht="13">
      <c r="A449" s="47"/>
      <c r="B449" s="47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</row>
    <row r="450" spans="1:40" ht="13">
      <c r="A450" s="47"/>
      <c r="B450" s="47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</row>
    <row r="451" spans="1:40" ht="13">
      <c r="A451" s="47"/>
      <c r="B451" s="47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</row>
    <row r="452" spans="1:40" ht="13">
      <c r="A452" s="47"/>
      <c r="B452" s="47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</row>
    <row r="453" spans="1:40" ht="13">
      <c r="A453" s="47"/>
      <c r="B453" s="47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</row>
    <row r="454" spans="1:40" ht="13">
      <c r="A454" s="47"/>
      <c r="B454" s="47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</row>
    <row r="455" spans="1:40" ht="13">
      <c r="A455" s="47"/>
      <c r="B455" s="47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</row>
    <row r="456" spans="1:40" ht="13">
      <c r="A456" s="47"/>
      <c r="B456" s="47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</row>
    <row r="457" spans="1:40" ht="13">
      <c r="A457" s="47"/>
      <c r="B457" s="47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</row>
    <row r="458" spans="1:40" ht="13">
      <c r="A458" s="47"/>
      <c r="B458" s="47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</row>
    <row r="459" spans="1:40" ht="13">
      <c r="A459" s="47"/>
      <c r="B459" s="47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</row>
    <row r="460" spans="1:40" ht="13">
      <c r="A460" s="47"/>
      <c r="B460" s="47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</row>
    <row r="461" spans="1:40" ht="13">
      <c r="A461" s="47"/>
      <c r="B461" s="47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</row>
    <row r="462" spans="1:40" ht="13">
      <c r="A462" s="47"/>
      <c r="B462" s="47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</row>
    <row r="463" spans="1:40" ht="13">
      <c r="A463" s="47"/>
      <c r="B463" s="47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</row>
    <row r="464" spans="1:40" ht="13">
      <c r="A464" s="47"/>
      <c r="B464" s="47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</row>
    <row r="465" spans="1:40" ht="13">
      <c r="A465" s="47"/>
      <c r="B465" s="47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</row>
    <row r="466" spans="1:40" ht="13">
      <c r="A466" s="47"/>
      <c r="B466" s="47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</row>
    <row r="467" spans="1:40" ht="13">
      <c r="A467" s="47"/>
      <c r="B467" s="47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</row>
    <row r="468" spans="1:40" ht="13">
      <c r="A468" s="47"/>
      <c r="B468" s="47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</row>
    <row r="469" spans="1:40" ht="13">
      <c r="A469" s="47"/>
      <c r="B469" s="47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</row>
    <row r="470" spans="1:40" ht="13">
      <c r="A470" s="47"/>
      <c r="B470" s="47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</row>
    <row r="471" spans="1:40" ht="13">
      <c r="A471" s="47"/>
      <c r="B471" s="47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</row>
    <row r="472" spans="1:40" ht="13">
      <c r="A472" s="47"/>
      <c r="B472" s="47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</row>
    <row r="473" spans="1:40" ht="13">
      <c r="A473" s="47"/>
      <c r="B473" s="47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</row>
    <row r="474" spans="1:40" ht="13">
      <c r="A474" s="47"/>
      <c r="B474" s="47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</row>
    <row r="475" spans="1:40" ht="13">
      <c r="A475" s="47"/>
      <c r="B475" s="47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</row>
    <row r="476" spans="1:40" ht="13">
      <c r="A476" s="47"/>
      <c r="B476" s="47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</row>
    <row r="477" spans="1:40" ht="13">
      <c r="A477" s="47"/>
      <c r="B477" s="47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</row>
    <row r="478" spans="1:40" ht="13">
      <c r="A478" s="47"/>
      <c r="B478" s="47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</row>
    <row r="479" spans="1:40" ht="13">
      <c r="A479" s="47"/>
      <c r="B479" s="47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</row>
    <row r="480" spans="1:40" ht="13">
      <c r="A480" s="47"/>
      <c r="B480" s="47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</row>
    <row r="481" spans="1:40" ht="13">
      <c r="A481" s="47"/>
      <c r="B481" s="47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</row>
    <row r="482" spans="1:40" ht="13">
      <c r="A482" s="47"/>
      <c r="B482" s="47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</row>
    <row r="483" spans="1:40" ht="13">
      <c r="A483" s="47"/>
      <c r="B483" s="47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</row>
    <row r="484" spans="1:40" ht="13">
      <c r="A484" s="47"/>
      <c r="B484" s="47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</row>
    <row r="485" spans="1:40" ht="13">
      <c r="A485" s="47"/>
      <c r="B485" s="47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</row>
    <row r="486" spans="1:40" ht="13">
      <c r="A486" s="47"/>
      <c r="B486" s="47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</row>
    <row r="487" spans="1:40" ht="13">
      <c r="A487" s="47"/>
      <c r="B487" s="47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</row>
    <row r="488" spans="1:40" ht="13">
      <c r="A488" s="47"/>
      <c r="B488" s="47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</row>
    <row r="489" spans="1:40" ht="13">
      <c r="A489" s="47"/>
      <c r="B489" s="47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</row>
    <row r="490" spans="1:40" ht="13">
      <c r="A490" s="47"/>
      <c r="B490" s="47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</row>
    <row r="491" spans="1:40" ht="13">
      <c r="A491" s="47"/>
      <c r="B491" s="47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</row>
    <row r="492" spans="1:40" ht="13">
      <c r="A492" s="47"/>
      <c r="B492" s="47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</row>
    <row r="493" spans="1:40" ht="13">
      <c r="A493" s="47"/>
      <c r="B493" s="47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</row>
    <row r="494" spans="1:40" ht="13">
      <c r="A494" s="47"/>
      <c r="B494" s="47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</row>
    <row r="495" spans="1:40" ht="13">
      <c r="A495" s="47"/>
      <c r="B495" s="47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</row>
    <row r="496" spans="1:40" ht="13">
      <c r="A496" s="47"/>
      <c r="B496" s="47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</row>
    <row r="497" spans="1:40" ht="13">
      <c r="A497" s="47"/>
      <c r="B497" s="47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</row>
    <row r="498" spans="1:40" ht="13">
      <c r="A498" s="47"/>
      <c r="B498" s="47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</row>
    <row r="499" spans="1:40" ht="13">
      <c r="A499" s="47"/>
      <c r="B499" s="47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</row>
    <row r="500" spans="1:40" ht="13">
      <c r="A500" s="47"/>
      <c r="B500" s="47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</row>
    <row r="501" spans="1:40" ht="13">
      <c r="A501" s="47"/>
      <c r="B501" s="47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</row>
    <row r="502" spans="1:40" ht="13">
      <c r="A502" s="47"/>
      <c r="B502" s="47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</row>
    <row r="503" spans="1:40" ht="13">
      <c r="A503" s="47"/>
      <c r="B503" s="47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</row>
    <row r="504" spans="1:40" ht="13">
      <c r="A504" s="47"/>
      <c r="B504" s="47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</row>
    <row r="505" spans="1:40" ht="13">
      <c r="A505" s="47"/>
      <c r="B505" s="47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</row>
    <row r="506" spans="1:40" ht="13">
      <c r="A506" s="47"/>
      <c r="B506" s="47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</row>
    <row r="507" spans="1:40" ht="13">
      <c r="A507" s="47"/>
      <c r="B507" s="47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</row>
    <row r="508" spans="1:40" ht="13">
      <c r="A508" s="47"/>
      <c r="B508" s="47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</row>
    <row r="509" spans="1:40" ht="13">
      <c r="A509" s="47"/>
      <c r="B509" s="47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</row>
    <row r="510" spans="1:40" ht="13">
      <c r="A510" s="47"/>
      <c r="B510" s="47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</row>
    <row r="511" spans="1:40" ht="13">
      <c r="A511" s="47"/>
      <c r="B511" s="47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</row>
    <row r="512" spans="1:40" ht="13">
      <c r="A512" s="47"/>
      <c r="B512" s="47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</row>
    <row r="513" spans="1:40" ht="13">
      <c r="A513" s="47"/>
      <c r="B513" s="47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</row>
    <row r="514" spans="1:40" ht="13">
      <c r="A514" s="47"/>
      <c r="B514" s="47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</row>
    <row r="515" spans="1:40" ht="13">
      <c r="A515" s="47"/>
      <c r="B515" s="47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</row>
    <row r="516" spans="1:40" ht="13">
      <c r="A516" s="47"/>
      <c r="B516" s="47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</row>
    <row r="517" spans="1:40" ht="13">
      <c r="A517" s="47"/>
      <c r="B517" s="47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</row>
    <row r="518" spans="1:40" ht="13">
      <c r="A518" s="47"/>
      <c r="B518" s="47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</row>
    <row r="519" spans="1:40" ht="13">
      <c r="A519" s="47"/>
      <c r="B519" s="47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</row>
    <row r="520" spans="1:40" ht="13">
      <c r="A520" s="47"/>
      <c r="B520" s="47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</row>
    <row r="521" spans="1:40" ht="13">
      <c r="A521" s="47"/>
      <c r="B521" s="47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</row>
    <row r="522" spans="1:40" ht="13">
      <c r="A522" s="47"/>
      <c r="B522" s="47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</row>
    <row r="523" spans="1:40" ht="13">
      <c r="A523" s="47"/>
      <c r="B523" s="47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</row>
    <row r="524" spans="1:40" ht="13">
      <c r="A524" s="47"/>
      <c r="B524" s="47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</row>
    <row r="525" spans="1:40" ht="13">
      <c r="A525" s="47"/>
      <c r="B525" s="47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</row>
    <row r="526" spans="1:40" ht="13">
      <c r="A526" s="47"/>
      <c r="B526" s="47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</row>
    <row r="527" spans="1:40" ht="13">
      <c r="A527" s="47"/>
      <c r="B527" s="47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</row>
    <row r="528" spans="1:40" ht="13">
      <c r="A528" s="47"/>
      <c r="B528" s="47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</row>
    <row r="529" spans="1:40" ht="13">
      <c r="A529" s="47"/>
      <c r="B529" s="47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</row>
    <row r="530" spans="1:40" ht="13">
      <c r="A530" s="47"/>
      <c r="B530" s="47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</row>
    <row r="531" spans="1:40" ht="13">
      <c r="A531" s="47"/>
      <c r="B531" s="47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</row>
    <row r="532" spans="1:40" ht="13">
      <c r="A532" s="47"/>
      <c r="B532" s="47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</row>
    <row r="533" spans="1:40" ht="13">
      <c r="A533" s="47"/>
      <c r="B533" s="47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</row>
    <row r="534" spans="1:40" ht="13">
      <c r="A534" s="47"/>
      <c r="B534" s="47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</row>
    <row r="535" spans="1:40" ht="13">
      <c r="A535" s="47"/>
      <c r="B535" s="47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</row>
    <row r="536" spans="1:40" ht="13">
      <c r="A536" s="47"/>
      <c r="B536" s="47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</row>
    <row r="537" spans="1:40" ht="13">
      <c r="A537" s="47"/>
      <c r="B537" s="47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</row>
    <row r="538" spans="1:40" ht="13">
      <c r="A538" s="47"/>
      <c r="B538" s="47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</row>
    <row r="539" spans="1:40" ht="13">
      <c r="A539" s="47"/>
      <c r="B539" s="47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</row>
    <row r="540" spans="1:40" ht="13">
      <c r="A540" s="47"/>
      <c r="B540" s="47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</row>
    <row r="541" spans="1:40" ht="13">
      <c r="A541" s="47"/>
      <c r="B541" s="47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</row>
    <row r="542" spans="1:40" ht="13">
      <c r="A542" s="47"/>
      <c r="B542" s="47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</row>
    <row r="543" spans="1:40" ht="13">
      <c r="A543" s="47"/>
      <c r="B543" s="47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  <c r="AN543" s="126"/>
    </row>
    <row r="544" spans="1:40" ht="13">
      <c r="A544" s="47"/>
      <c r="B544" s="47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  <c r="AN544" s="126"/>
    </row>
    <row r="545" spans="1:40" ht="13">
      <c r="A545" s="47"/>
      <c r="B545" s="47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</row>
    <row r="546" spans="1:40" ht="13">
      <c r="A546" s="47"/>
      <c r="B546" s="47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  <c r="AN546" s="126"/>
    </row>
    <row r="547" spans="1:40" ht="13">
      <c r="A547" s="47"/>
      <c r="B547" s="47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  <c r="AN547" s="126"/>
    </row>
    <row r="548" spans="1:40" ht="13">
      <c r="A548" s="47"/>
      <c r="B548" s="47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  <c r="AN548" s="126"/>
    </row>
    <row r="549" spans="1:40" ht="13">
      <c r="A549" s="47"/>
      <c r="B549" s="47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  <c r="AN549" s="126"/>
    </row>
    <row r="550" spans="1:40" ht="13">
      <c r="A550" s="47"/>
      <c r="B550" s="47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</row>
    <row r="551" spans="1:40" ht="13">
      <c r="A551" s="47"/>
      <c r="B551" s="47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</row>
    <row r="552" spans="1:40" ht="13">
      <c r="A552" s="47"/>
      <c r="B552" s="47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  <c r="AN552" s="126"/>
    </row>
    <row r="553" spans="1:40" ht="13">
      <c r="A553" s="47"/>
      <c r="B553" s="47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  <c r="AN553" s="126"/>
    </row>
    <row r="554" spans="1:40" ht="13">
      <c r="A554" s="47"/>
      <c r="B554" s="47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  <c r="AN554" s="126"/>
    </row>
    <row r="555" spans="1:40" ht="13">
      <c r="A555" s="47"/>
      <c r="B555" s="47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</row>
    <row r="556" spans="1:40" ht="13">
      <c r="A556" s="47"/>
      <c r="B556" s="47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</row>
    <row r="557" spans="1:40" ht="13">
      <c r="A557" s="47"/>
      <c r="B557" s="47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</row>
    <row r="558" spans="1:40" ht="13">
      <c r="A558" s="47"/>
      <c r="B558" s="47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</row>
    <row r="559" spans="1:40" ht="13">
      <c r="A559" s="47"/>
      <c r="B559" s="47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</row>
    <row r="560" spans="1:40" ht="13">
      <c r="A560" s="47"/>
      <c r="B560" s="47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  <c r="AN560" s="126"/>
    </row>
    <row r="561" spans="1:40" ht="13">
      <c r="A561" s="47"/>
      <c r="B561" s="47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  <c r="AN561" s="126"/>
    </row>
    <row r="562" spans="1:40" ht="13">
      <c r="A562" s="47"/>
      <c r="B562" s="47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  <c r="AN562" s="126"/>
    </row>
    <row r="563" spans="1:40" ht="13">
      <c r="A563" s="47"/>
      <c r="B563" s="47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</row>
    <row r="564" spans="1:40" ht="13">
      <c r="A564" s="47"/>
      <c r="B564" s="47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  <c r="AN564" s="126"/>
    </row>
    <row r="565" spans="1:40" ht="13">
      <c r="A565" s="47"/>
      <c r="B565" s="47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  <c r="AN565" s="126"/>
    </row>
    <row r="566" spans="1:40" ht="13">
      <c r="A566" s="47"/>
      <c r="B566" s="47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</row>
    <row r="567" spans="1:40" ht="13">
      <c r="A567" s="47"/>
      <c r="B567" s="47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  <c r="AN567" s="126"/>
    </row>
    <row r="568" spans="1:40" ht="13">
      <c r="A568" s="47"/>
      <c r="B568" s="47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</row>
    <row r="569" spans="1:40" ht="13">
      <c r="A569" s="47"/>
      <c r="B569" s="47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</row>
    <row r="570" spans="1:40" ht="13">
      <c r="A570" s="47"/>
      <c r="B570" s="47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</row>
    <row r="571" spans="1:40" ht="13">
      <c r="A571" s="47"/>
      <c r="B571" s="47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</row>
    <row r="572" spans="1:40" ht="13">
      <c r="A572" s="47"/>
      <c r="B572" s="47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</row>
    <row r="573" spans="1:40" ht="13">
      <c r="A573" s="47"/>
      <c r="B573" s="47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  <c r="AN573" s="126"/>
    </row>
    <row r="574" spans="1:40" ht="13">
      <c r="A574" s="47"/>
      <c r="B574" s="47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  <c r="AN574" s="126"/>
    </row>
    <row r="575" spans="1:40" ht="13">
      <c r="A575" s="47"/>
      <c r="B575" s="47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</row>
    <row r="576" spans="1:40" ht="13">
      <c r="A576" s="47"/>
      <c r="B576" s="47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  <c r="AN576" s="126"/>
    </row>
    <row r="577" spans="1:40" ht="13">
      <c r="A577" s="47"/>
      <c r="B577" s="47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  <c r="AN577" s="126"/>
    </row>
    <row r="578" spans="1:40" ht="13">
      <c r="A578" s="47"/>
      <c r="B578" s="47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  <c r="AN578" s="126"/>
    </row>
    <row r="579" spans="1:40" ht="13">
      <c r="A579" s="47"/>
      <c r="B579" s="47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  <c r="AN579" s="126"/>
    </row>
    <row r="580" spans="1:40" ht="13">
      <c r="A580" s="47"/>
      <c r="B580" s="47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  <c r="AN580" s="126"/>
    </row>
    <row r="581" spans="1:40" ht="13">
      <c r="A581" s="47"/>
      <c r="B581" s="47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</row>
    <row r="582" spans="1:40" ht="13">
      <c r="A582" s="47"/>
      <c r="B582" s="47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</row>
    <row r="583" spans="1:40" ht="13">
      <c r="A583" s="47"/>
      <c r="B583" s="47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</row>
    <row r="584" spans="1:40" ht="13">
      <c r="A584" s="47"/>
      <c r="B584" s="47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</row>
    <row r="585" spans="1:40" ht="13">
      <c r="A585" s="47"/>
      <c r="B585" s="47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</row>
    <row r="586" spans="1:40" ht="13">
      <c r="A586" s="47"/>
      <c r="B586" s="47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  <c r="AN586" s="126"/>
    </row>
    <row r="587" spans="1:40" ht="13">
      <c r="A587" s="47"/>
      <c r="B587" s="47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  <c r="AN587" s="126"/>
    </row>
    <row r="588" spans="1:40" ht="13">
      <c r="A588" s="47"/>
      <c r="B588" s="47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  <c r="AN588" s="126"/>
    </row>
    <row r="589" spans="1:40" ht="13">
      <c r="A589" s="47"/>
      <c r="B589" s="47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</row>
    <row r="590" spans="1:40" ht="13">
      <c r="A590" s="47"/>
      <c r="B590" s="47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  <c r="AN590" s="126"/>
    </row>
    <row r="591" spans="1:40" ht="13">
      <c r="A591" s="47"/>
      <c r="B591" s="47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</row>
    <row r="592" spans="1:40" ht="13">
      <c r="A592" s="47"/>
      <c r="B592" s="47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</row>
    <row r="593" spans="1:40" ht="13">
      <c r="A593" s="47"/>
      <c r="B593" s="47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</row>
    <row r="594" spans="1:40" ht="13">
      <c r="A594" s="47"/>
      <c r="B594" s="47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</row>
    <row r="595" spans="1:40" ht="13">
      <c r="A595" s="47"/>
      <c r="B595" s="47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</row>
    <row r="596" spans="1:40" ht="13">
      <c r="A596" s="47"/>
      <c r="B596" s="47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</row>
    <row r="597" spans="1:40" ht="13">
      <c r="A597" s="47"/>
      <c r="B597" s="47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</row>
    <row r="598" spans="1:40" ht="13">
      <c r="A598" s="47"/>
      <c r="B598" s="47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</row>
    <row r="599" spans="1:40" ht="13">
      <c r="A599" s="47"/>
      <c r="B599" s="47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</row>
    <row r="600" spans="1:40" ht="13">
      <c r="A600" s="47"/>
      <c r="B600" s="47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</row>
    <row r="601" spans="1:40" ht="13">
      <c r="A601" s="47"/>
      <c r="B601" s="47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</row>
    <row r="602" spans="1:40" ht="13">
      <c r="A602" s="47"/>
      <c r="B602" s="47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</row>
    <row r="603" spans="1:40" ht="13">
      <c r="A603" s="47"/>
      <c r="B603" s="47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</row>
    <row r="604" spans="1:40" ht="13">
      <c r="A604" s="47"/>
      <c r="B604" s="47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</row>
    <row r="605" spans="1:40" ht="13">
      <c r="A605" s="47"/>
      <c r="B605" s="47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</row>
    <row r="606" spans="1:40" ht="13">
      <c r="A606" s="47"/>
      <c r="B606" s="47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</row>
    <row r="607" spans="1:40" ht="13">
      <c r="A607" s="47"/>
      <c r="B607" s="47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</row>
    <row r="608" spans="1:40" ht="13">
      <c r="A608" s="47"/>
      <c r="B608" s="47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</row>
    <row r="609" spans="1:40" ht="13">
      <c r="A609" s="47"/>
      <c r="B609" s="47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</row>
    <row r="610" spans="1:40" ht="13">
      <c r="A610" s="47"/>
      <c r="B610" s="47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</row>
    <row r="611" spans="1:40" ht="13">
      <c r="A611" s="47"/>
      <c r="B611" s="47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</row>
    <row r="612" spans="1:40" ht="13">
      <c r="A612" s="47"/>
      <c r="B612" s="47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</row>
    <row r="613" spans="1:40" ht="13">
      <c r="A613" s="47"/>
      <c r="B613" s="47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</row>
    <row r="614" spans="1:40" ht="13">
      <c r="A614" s="47"/>
      <c r="B614" s="47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</row>
    <row r="615" spans="1:40" ht="13">
      <c r="A615" s="47"/>
      <c r="B615" s="47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</row>
    <row r="616" spans="1:40" ht="13">
      <c r="A616" s="47"/>
      <c r="B616" s="47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</row>
    <row r="617" spans="1:40" ht="13">
      <c r="A617" s="47"/>
      <c r="B617" s="47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</row>
    <row r="618" spans="1:40" ht="13">
      <c r="A618" s="47"/>
      <c r="B618" s="47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</row>
    <row r="619" spans="1:40" ht="13">
      <c r="A619" s="47"/>
      <c r="B619" s="47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</row>
    <row r="620" spans="1:40" ht="13">
      <c r="A620" s="47"/>
      <c r="B620" s="47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</row>
    <row r="621" spans="1:40" ht="13">
      <c r="A621" s="47"/>
      <c r="B621" s="47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</row>
    <row r="622" spans="1:40" ht="13">
      <c r="A622" s="47"/>
      <c r="B622" s="47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</row>
    <row r="623" spans="1:40" ht="13">
      <c r="A623" s="47"/>
      <c r="B623" s="47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</row>
    <row r="624" spans="1:40" ht="13">
      <c r="A624" s="47"/>
      <c r="B624" s="47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</row>
    <row r="625" spans="1:40" ht="13">
      <c r="A625" s="47"/>
      <c r="B625" s="47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</row>
    <row r="626" spans="1:40" ht="13">
      <c r="A626" s="47"/>
      <c r="B626" s="47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</row>
    <row r="627" spans="1:40" ht="13">
      <c r="A627" s="47"/>
      <c r="B627" s="47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</row>
    <row r="628" spans="1:40" ht="13">
      <c r="A628" s="47"/>
      <c r="B628" s="47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</row>
    <row r="629" spans="1:40" ht="13">
      <c r="A629" s="47"/>
      <c r="B629" s="47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</row>
    <row r="630" spans="1:40" ht="13">
      <c r="A630" s="47"/>
      <c r="B630" s="47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</row>
    <row r="631" spans="1:40" ht="13">
      <c r="A631" s="47"/>
      <c r="B631" s="47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</row>
    <row r="632" spans="1:40" ht="13">
      <c r="A632" s="47"/>
      <c r="B632" s="47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</row>
    <row r="633" spans="1:40" ht="13">
      <c r="A633" s="47"/>
      <c r="B633" s="47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</row>
    <row r="634" spans="1:40" ht="13">
      <c r="A634" s="47"/>
      <c r="B634" s="47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</row>
    <row r="635" spans="1:40" ht="13">
      <c r="A635" s="47"/>
      <c r="B635" s="47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</row>
    <row r="636" spans="1:40" ht="13">
      <c r="A636" s="47"/>
      <c r="B636" s="47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</row>
    <row r="637" spans="1:40" ht="13">
      <c r="A637" s="47"/>
      <c r="B637" s="47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</row>
    <row r="638" spans="1:40" ht="13">
      <c r="A638" s="47"/>
      <c r="B638" s="47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</row>
    <row r="639" spans="1:40" ht="13">
      <c r="A639" s="47"/>
      <c r="B639" s="47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</row>
    <row r="640" spans="1:40" ht="13">
      <c r="A640" s="47"/>
      <c r="B640" s="47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</row>
    <row r="641" spans="1:40" ht="13">
      <c r="A641" s="47"/>
      <c r="B641" s="47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</row>
    <row r="642" spans="1:40" ht="13">
      <c r="A642" s="47"/>
      <c r="B642" s="47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</row>
    <row r="643" spans="1:40" ht="13">
      <c r="A643" s="47"/>
      <c r="B643" s="47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</row>
    <row r="644" spans="1:40" ht="13">
      <c r="A644" s="47"/>
      <c r="B644" s="47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</row>
    <row r="645" spans="1:40" ht="13">
      <c r="A645" s="47"/>
      <c r="B645" s="47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</row>
    <row r="646" spans="1:40" ht="13">
      <c r="A646" s="47"/>
      <c r="B646" s="47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</row>
    <row r="647" spans="1:40" ht="13">
      <c r="A647" s="47"/>
      <c r="B647" s="47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</row>
    <row r="648" spans="1:40" ht="13">
      <c r="A648" s="47"/>
      <c r="B648" s="47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</row>
    <row r="649" spans="1:40" ht="13">
      <c r="A649" s="47"/>
      <c r="B649" s="47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</row>
    <row r="650" spans="1:40" ht="13">
      <c r="A650" s="47"/>
      <c r="B650" s="47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</row>
    <row r="651" spans="1:40" ht="13">
      <c r="A651" s="47"/>
      <c r="B651" s="47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</row>
    <row r="652" spans="1:40" ht="13">
      <c r="A652" s="47"/>
      <c r="B652" s="47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</row>
    <row r="653" spans="1:40" ht="13">
      <c r="A653" s="47"/>
      <c r="B653" s="47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</row>
    <row r="654" spans="1:40" ht="13">
      <c r="A654" s="47"/>
      <c r="B654" s="47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</row>
    <row r="655" spans="1:40" ht="13">
      <c r="A655" s="47"/>
      <c r="B655" s="47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</row>
    <row r="656" spans="1:40" ht="13">
      <c r="A656" s="47"/>
      <c r="B656" s="47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</row>
    <row r="657" spans="1:40" ht="13">
      <c r="A657" s="47"/>
      <c r="B657" s="47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</row>
    <row r="658" spans="1:40" ht="13">
      <c r="A658" s="47"/>
      <c r="B658" s="47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</row>
    <row r="659" spans="1:40" ht="13">
      <c r="A659" s="47"/>
      <c r="B659" s="47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</row>
    <row r="660" spans="1:40" ht="13">
      <c r="A660" s="47"/>
      <c r="B660" s="47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</row>
    <row r="661" spans="1:40" ht="13">
      <c r="A661" s="94"/>
      <c r="B661" s="47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</row>
    <row r="662" spans="1:40" ht="13">
      <c r="A662" s="94"/>
      <c r="B662" s="47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</row>
    <row r="663" spans="1:40" ht="13">
      <c r="A663" s="94"/>
      <c r="B663" s="47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</row>
    <row r="664" spans="1:40" ht="13">
      <c r="A664" s="94"/>
      <c r="B664" s="47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</row>
    <row r="665" spans="1:40" ht="13">
      <c r="A665" s="94"/>
      <c r="B665" s="47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</row>
    <row r="666" spans="1:40" ht="13">
      <c r="A666" s="94"/>
      <c r="B666" s="47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</row>
    <row r="667" spans="1:40" ht="13">
      <c r="A667" s="94"/>
      <c r="B667" s="47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</row>
    <row r="668" spans="1:40" ht="13">
      <c r="A668" s="94"/>
      <c r="B668" s="47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</row>
    <row r="669" spans="1:40" ht="13">
      <c r="A669" s="94"/>
      <c r="B669" s="47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</row>
    <row r="670" spans="1:40" ht="13">
      <c r="A670" s="94"/>
      <c r="B670" s="47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</row>
    <row r="671" spans="1:40" ht="13">
      <c r="A671" s="94"/>
      <c r="B671" s="47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</row>
    <row r="672" spans="1:40" ht="13">
      <c r="A672" s="94"/>
      <c r="B672" s="47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</row>
    <row r="673" spans="1:40" ht="13">
      <c r="A673" s="94"/>
      <c r="B673" s="47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</row>
    <row r="674" spans="1:40" ht="13">
      <c r="A674" s="94"/>
      <c r="B674" s="47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</row>
    <row r="675" spans="1:40" ht="13">
      <c r="A675" s="94"/>
      <c r="B675" s="47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</row>
    <row r="676" spans="1:40" ht="13">
      <c r="A676" s="94"/>
      <c r="B676" s="47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</row>
    <row r="677" spans="1:40" ht="13">
      <c r="A677" s="94"/>
      <c r="B677" s="47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</row>
    <row r="678" spans="1:40" ht="13">
      <c r="A678" s="94"/>
      <c r="B678" s="47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</row>
    <row r="679" spans="1:40" ht="13">
      <c r="A679" s="94"/>
      <c r="B679" s="47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</row>
    <row r="680" spans="1:40" ht="13">
      <c r="A680" s="94"/>
      <c r="B680" s="47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</row>
    <row r="681" spans="1:40" ht="13">
      <c r="A681" s="94"/>
      <c r="B681" s="47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</row>
    <row r="682" spans="1:40" ht="13">
      <c r="A682" s="94"/>
      <c r="B682" s="47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</row>
    <row r="683" spans="1:40" ht="13">
      <c r="A683" s="94"/>
      <c r="B683" s="47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</row>
    <row r="684" spans="1:40" ht="13">
      <c r="A684" s="94"/>
      <c r="B684" s="47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</row>
    <row r="685" spans="1:40" ht="13">
      <c r="A685" s="94"/>
      <c r="B685" s="47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</row>
    <row r="686" spans="1:40" ht="13">
      <c r="A686" s="94"/>
      <c r="B686" s="47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</row>
    <row r="687" spans="1:40" ht="13">
      <c r="A687" s="94"/>
      <c r="B687" s="47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</row>
    <row r="688" spans="1:40" ht="13">
      <c r="A688" s="94"/>
      <c r="B688" s="47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</row>
    <row r="689" spans="1:40" ht="13">
      <c r="A689" s="94"/>
      <c r="B689" s="47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</row>
    <row r="690" spans="1:40" ht="13">
      <c r="A690" s="94"/>
      <c r="B690" s="47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</row>
    <row r="691" spans="1:40" ht="13">
      <c r="A691" s="94"/>
      <c r="B691" s="47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</row>
    <row r="692" spans="1:40" ht="13">
      <c r="A692" s="94"/>
      <c r="B692" s="47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</row>
    <row r="693" spans="1:40" ht="13">
      <c r="A693" s="94"/>
      <c r="B693" s="47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</row>
    <row r="694" spans="1:40" ht="13">
      <c r="A694" s="94"/>
      <c r="B694" s="47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</row>
    <row r="695" spans="1:40" ht="13">
      <c r="A695" s="94"/>
      <c r="B695" s="47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</row>
    <row r="696" spans="1:40" ht="13">
      <c r="A696" s="94"/>
      <c r="B696" s="47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</row>
    <row r="697" spans="1:40" ht="13">
      <c r="A697" s="94"/>
      <c r="B697" s="47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</row>
    <row r="698" spans="1:40" ht="13">
      <c r="A698" s="94"/>
      <c r="B698" s="47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</row>
    <row r="699" spans="1:40" ht="13">
      <c r="A699" s="94"/>
      <c r="B699" s="47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</row>
    <row r="700" spans="1:40" ht="13">
      <c r="A700" s="94"/>
      <c r="B700" s="47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</row>
    <row r="701" spans="1:40" ht="13">
      <c r="A701" s="94"/>
      <c r="B701" s="47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</row>
    <row r="702" spans="1:40" ht="13">
      <c r="A702" s="94"/>
      <c r="B702" s="47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</row>
    <row r="703" spans="1:40" ht="13">
      <c r="A703" s="94"/>
      <c r="B703" s="47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</row>
    <row r="704" spans="1:40" ht="13">
      <c r="A704" s="94"/>
      <c r="B704" s="47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</row>
    <row r="705" spans="1:40" ht="13">
      <c r="A705" s="94"/>
      <c r="B705" s="47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</row>
    <row r="706" spans="1:40" ht="13">
      <c r="A706" s="94"/>
      <c r="B706" s="47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</row>
    <row r="707" spans="1:40" ht="13">
      <c r="A707" s="94"/>
      <c r="B707" s="47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</row>
    <row r="708" spans="1:40" ht="13">
      <c r="A708" s="94"/>
      <c r="B708" s="47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</row>
    <row r="709" spans="1:40" ht="13">
      <c r="A709" s="94"/>
      <c r="B709" s="47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</row>
    <row r="710" spans="1:40" ht="13">
      <c r="A710" s="94"/>
      <c r="B710" s="47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</row>
    <row r="711" spans="1:40" ht="13">
      <c r="A711" s="94"/>
      <c r="B711" s="47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</row>
    <row r="712" spans="1:40" ht="13">
      <c r="A712" s="94"/>
      <c r="B712" s="47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</row>
    <row r="713" spans="1:40" ht="13">
      <c r="A713" s="94"/>
      <c r="B713" s="47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</row>
    <row r="714" spans="1:40" ht="13">
      <c r="A714" s="94"/>
      <c r="B714" s="47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</row>
    <row r="715" spans="1:40" ht="13">
      <c r="A715" s="94"/>
      <c r="B715" s="47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</row>
    <row r="716" spans="1:40" ht="13">
      <c r="A716" s="94"/>
      <c r="B716" s="47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</row>
    <row r="717" spans="1:40" ht="13">
      <c r="A717" s="94"/>
      <c r="B717" s="47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</row>
    <row r="718" spans="1:40" ht="13">
      <c r="A718" s="94"/>
      <c r="B718" s="47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</row>
    <row r="719" spans="1:40" ht="13">
      <c r="A719" s="94"/>
      <c r="B719" s="47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</row>
    <row r="720" spans="1:40" ht="13">
      <c r="A720" s="94"/>
      <c r="B720" s="47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</row>
    <row r="721" spans="1:40" ht="13">
      <c r="A721" s="94"/>
      <c r="B721" s="47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</row>
    <row r="722" spans="1:40" ht="13">
      <c r="A722" s="94"/>
      <c r="B722" s="47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</row>
    <row r="723" spans="1:40" ht="13">
      <c r="A723" s="94"/>
      <c r="B723" s="47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</row>
    <row r="724" spans="1:40" ht="13">
      <c r="A724" s="94"/>
      <c r="B724" s="47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</row>
    <row r="725" spans="1:40" ht="13">
      <c r="A725" s="94"/>
      <c r="B725" s="47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</row>
    <row r="726" spans="1:40" ht="13">
      <c r="A726" s="94"/>
      <c r="B726" s="47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</row>
    <row r="727" spans="1:40" ht="13">
      <c r="A727" s="94"/>
      <c r="B727" s="47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</row>
    <row r="728" spans="1:40" ht="13">
      <c r="A728" s="94"/>
      <c r="B728" s="47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</row>
    <row r="729" spans="1:40" ht="13">
      <c r="A729" s="94"/>
      <c r="B729" s="47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</row>
    <row r="730" spans="1:40" ht="13">
      <c r="A730" s="94"/>
      <c r="B730" s="47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</row>
    <row r="731" spans="1:40" ht="13">
      <c r="A731" s="94"/>
      <c r="B731" s="47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</row>
    <row r="732" spans="1:40" ht="13">
      <c r="A732" s="94"/>
      <c r="B732" s="47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</row>
    <row r="733" spans="1:40" ht="13">
      <c r="A733" s="94"/>
      <c r="B733" s="47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</row>
    <row r="734" spans="1:40" ht="13">
      <c r="A734" s="94"/>
      <c r="B734" s="47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</row>
    <row r="735" spans="1:40" ht="13">
      <c r="A735" s="94"/>
      <c r="B735" s="47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</row>
    <row r="736" spans="1:40" ht="13">
      <c r="A736" s="94"/>
      <c r="B736" s="47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</row>
    <row r="737" spans="1:40" ht="13">
      <c r="A737" s="94"/>
      <c r="B737" s="47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</row>
    <row r="738" spans="1:40" ht="13">
      <c r="A738" s="94"/>
      <c r="B738" s="47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</row>
    <row r="739" spans="1:40" ht="13">
      <c r="A739" s="94"/>
      <c r="B739" s="47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</row>
    <row r="740" spans="1:40" ht="13">
      <c r="A740" s="94"/>
      <c r="B740" s="47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</row>
    <row r="741" spans="1:40" ht="13">
      <c r="A741" s="94"/>
      <c r="B741" s="47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</row>
    <row r="742" spans="1:40" ht="13">
      <c r="A742" s="94"/>
      <c r="B742" s="47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</row>
    <row r="743" spans="1:40" ht="13">
      <c r="A743" s="94"/>
      <c r="B743" s="47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</row>
    <row r="744" spans="1:40" ht="13">
      <c r="A744" s="94"/>
      <c r="B744" s="47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</row>
    <row r="745" spans="1:40" ht="13">
      <c r="A745" s="94"/>
      <c r="B745" s="47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</row>
    <row r="746" spans="1:40" ht="13">
      <c r="A746" s="94"/>
      <c r="B746" s="47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</row>
    <row r="747" spans="1:40" ht="13">
      <c r="A747" s="94"/>
      <c r="B747" s="47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</row>
    <row r="748" spans="1:40" ht="13">
      <c r="A748" s="94"/>
      <c r="B748" s="47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</row>
    <row r="749" spans="1:40" ht="13">
      <c r="A749" s="94"/>
      <c r="B749" s="47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</row>
    <row r="750" spans="1:40" ht="13">
      <c r="A750" s="94"/>
      <c r="B750" s="47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</row>
    <row r="751" spans="1:40" ht="13">
      <c r="A751" s="94"/>
      <c r="B751" s="47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</row>
    <row r="752" spans="1:40" ht="13">
      <c r="A752" s="94"/>
      <c r="B752" s="47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</row>
    <row r="753" spans="1:40" ht="13">
      <c r="A753" s="94"/>
      <c r="B753" s="47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  <c r="AN753" s="126"/>
    </row>
    <row r="754" spans="1:40" ht="13">
      <c r="A754" s="94"/>
      <c r="B754" s="47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  <c r="AN754" s="126"/>
    </row>
    <row r="755" spans="1:40" ht="13">
      <c r="A755" s="94"/>
      <c r="B755" s="47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  <c r="AN755" s="126"/>
    </row>
    <row r="756" spans="1:40" ht="13">
      <c r="A756" s="94"/>
      <c r="B756" s="47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  <c r="AN756" s="126"/>
    </row>
    <row r="757" spans="1:40" ht="13">
      <c r="A757" s="94"/>
      <c r="B757" s="47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  <c r="AN757" s="126"/>
    </row>
    <row r="758" spans="1:40" ht="13">
      <c r="A758" s="94"/>
      <c r="B758" s="47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  <c r="AN758" s="126"/>
    </row>
    <row r="759" spans="1:40" ht="13">
      <c r="A759" s="94"/>
      <c r="B759" s="47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  <c r="AN759" s="126"/>
    </row>
    <row r="760" spans="1:40" ht="13">
      <c r="A760" s="94"/>
      <c r="B760" s="47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  <c r="AN760" s="126"/>
    </row>
    <row r="761" spans="1:40" ht="13">
      <c r="A761" s="94"/>
      <c r="B761" s="47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</row>
    <row r="762" spans="1:40" ht="13">
      <c r="A762" s="94"/>
      <c r="B762" s="47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</row>
    <row r="763" spans="1:40" ht="13">
      <c r="A763" s="94"/>
      <c r="B763" s="47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</row>
    <row r="764" spans="1:40" ht="13">
      <c r="A764" s="94"/>
      <c r="B764" s="47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</row>
    <row r="765" spans="1:40" ht="13">
      <c r="A765" s="94"/>
      <c r="B765" s="47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</row>
    <row r="766" spans="1:40" ht="13">
      <c r="A766" s="94"/>
      <c r="B766" s="47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  <c r="AN766" s="126"/>
    </row>
    <row r="767" spans="1:40" ht="13">
      <c r="A767" s="94"/>
      <c r="B767" s="47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  <c r="AN767" s="126"/>
    </row>
    <row r="768" spans="1:40" ht="13">
      <c r="A768" s="94"/>
      <c r="B768" s="47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  <c r="AN768" s="126"/>
    </row>
    <row r="769" spans="1:40" ht="13">
      <c r="A769" s="94"/>
      <c r="B769" s="47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  <c r="AN769" s="126"/>
    </row>
    <row r="770" spans="1:40" ht="13">
      <c r="A770" s="94"/>
      <c r="B770" s="47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  <c r="AN770" s="126"/>
    </row>
    <row r="771" spans="1:40" ht="13">
      <c r="A771" s="94"/>
      <c r="B771" s="47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  <c r="AN771" s="126"/>
    </row>
    <row r="772" spans="1:40" ht="13">
      <c r="A772" s="94"/>
      <c r="B772" s="47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  <c r="AN772" s="126"/>
    </row>
    <row r="773" spans="1:40" ht="13">
      <c r="A773" s="94"/>
      <c r="B773" s="47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  <c r="AN773" s="126"/>
    </row>
    <row r="774" spans="1:40" ht="13">
      <c r="A774" s="94"/>
      <c r="B774" s="47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  <c r="AN774" s="126"/>
    </row>
    <row r="775" spans="1:40" ht="13">
      <c r="A775" s="94"/>
      <c r="B775" s="47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  <c r="AN775" s="126"/>
    </row>
    <row r="776" spans="1:40" ht="13">
      <c r="A776" s="94"/>
      <c r="B776" s="47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  <c r="AN776" s="126"/>
    </row>
    <row r="777" spans="1:40" ht="13">
      <c r="A777" s="94"/>
      <c r="B777" s="47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  <c r="AN777" s="126"/>
    </row>
    <row r="778" spans="1:40" ht="13">
      <c r="A778" s="94"/>
      <c r="B778" s="47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  <c r="AN778" s="126"/>
    </row>
    <row r="779" spans="1:40" ht="13">
      <c r="A779" s="94"/>
      <c r="B779" s="47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  <c r="AN779" s="126"/>
    </row>
    <row r="780" spans="1:40" ht="13">
      <c r="A780" s="94"/>
      <c r="B780" s="47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</row>
    <row r="781" spans="1:40" ht="13">
      <c r="A781" s="94"/>
      <c r="B781" s="47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</row>
    <row r="782" spans="1:40" ht="13">
      <c r="A782" s="94"/>
      <c r="B782" s="47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</row>
    <row r="783" spans="1:40" ht="13">
      <c r="A783" s="94"/>
      <c r="B783" s="47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</row>
    <row r="784" spans="1:40" ht="13">
      <c r="A784" s="94"/>
      <c r="B784" s="47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</row>
    <row r="785" spans="1:40" ht="13">
      <c r="A785" s="94"/>
      <c r="B785" s="47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  <c r="AN785" s="126"/>
    </row>
    <row r="786" spans="1:40" ht="13">
      <c r="A786" s="94"/>
      <c r="B786" s="47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  <c r="AN786" s="126"/>
    </row>
    <row r="787" spans="1:40" ht="13">
      <c r="A787" s="94"/>
      <c r="B787" s="47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  <c r="AN787" s="126"/>
    </row>
    <row r="788" spans="1:40" ht="13">
      <c r="A788" s="94"/>
      <c r="B788" s="47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  <c r="AN788" s="126"/>
    </row>
    <row r="789" spans="1:40" ht="13">
      <c r="A789" s="94"/>
      <c r="B789" s="47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  <c r="AN789" s="126"/>
    </row>
    <row r="790" spans="1:40" ht="13">
      <c r="A790" s="94"/>
      <c r="B790" s="47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  <c r="AN790" s="126"/>
    </row>
    <row r="791" spans="1:40" ht="13">
      <c r="A791" s="94"/>
      <c r="B791" s="47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  <c r="AN791" s="126"/>
    </row>
    <row r="792" spans="1:40" ht="13">
      <c r="A792" s="94"/>
      <c r="B792" s="47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  <c r="AN792" s="126"/>
    </row>
    <row r="793" spans="1:40" ht="13">
      <c r="A793" s="94"/>
      <c r="B793" s="47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</row>
    <row r="794" spans="1:40" ht="13">
      <c r="A794" s="94"/>
      <c r="B794" s="47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</row>
    <row r="795" spans="1:40" ht="13">
      <c r="A795" s="94"/>
      <c r="B795" s="47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</row>
    <row r="796" spans="1:40" ht="13">
      <c r="A796" s="94"/>
      <c r="B796" s="47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</row>
    <row r="797" spans="1:40" ht="13">
      <c r="A797" s="94"/>
      <c r="B797" s="47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</row>
    <row r="798" spans="1:40" ht="13">
      <c r="A798" s="94"/>
      <c r="B798" s="47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  <c r="AN798" s="126"/>
    </row>
    <row r="799" spans="1:40" ht="13">
      <c r="A799" s="94"/>
      <c r="B799" s="47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  <c r="AN799" s="126"/>
    </row>
    <row r="800" spans="1:40" ht="13">
      <c r="A800" s="94"/>
      <c r="B800" s="47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  <c r="AN800" s="126"/>
    </row>
    <row r="801" spans="1:40" ht="13">
      <c r="A801" s="94"/>
      <c r="B801" s="47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  <c r="AN801" s="126"/>
    </row>
    <row r="802" spans="1:40" ht="13">
      <c r="A802" s="94"/>
      <c r="B802" s="47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  <c r="AN802" s="126"/>
    </row>
    <row r="803" spans="1:40" ht="13">
      <c r="A803" s="94"/>
      <c r="B803" s="47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  <c r="AN803" s="126"/>
    </row>
    <row r="804" spans="1:40" ht="13">
      <c r="A804" s="94"/>
      <c r="B804" s="47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  <c r="AN804" s="126"/>
    </row>
    <row r="805" spans="1:40" ht="13">
      <c r="A805" s="94"/>
      <c r="B805" s="47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  <c r="AN805" s="126"/>
    </row>
    <row r="806" spans="1:40" ht="13">
      <c r="A806" s="94"/>
      <c r="B806" s="47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</row>
    <row r="807" spans="1:40" ht="13">
      <c r="A807" s="94"/>
      <c r="B807" s="47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</row>
    <row r="808" spans="1:40" ht="13">
      <c r="A808" s="94"/>
      <c r="B808" s="47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</row>
    <row r="809" spans="1:40" ht="13">
      <c r="A809" s="94"/>
      <c r="B809" s="47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</row>
    <row r="810" spans="1:40" ht="13">
      <c r="A810" s="94"/>
      <c r="B810" s="47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</row>
    <row r="811" spans="1:40" ht="13">
      <c r="A811" s="94"/>
      <c r="B811" s="47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  <c r="AF811" s="126"/>
      <c r="AG811" s="126"/>
      <c r="AH811" s="126"/>
      <c r="AI811" s="126"/>
      <c r="AJ811" s="126"/>
      <c r="AK811" s="126"/>
      <c r="AL811" s="126"/>
      <c r="AM811" s="126"/>
      <c r="AN811" s="126"/>
    </row>
    <row r="812" spans="1:40" ht="13">
      <c r="A812" s="94"/>
      <c r="B812" s="47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  <c r="AN812" s="126"/>
    </row>
    <row r="813" spans="1:40" ht="13">
      <c r="A813" s="94"/>
      <c r="B813" s="47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  <c r="AF813" s="126"/>
      <c r="AG813" s="126"/>
      <c r="AH813" s="126"/>
      <c r="AI813" s="126"/>
      <c r="AJ813" s="126"/>
      <c r="AK813" s="126"/>
      <c r="AL813" s="126"/>
      <c r="AM813" s="126"/>
      <c r="AN813" s="126"/>
    </row>
    <row r="814" spans="1:40" ht="13">
      <c r="A814" s="94"/>
      <c r="B814" s="47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  <c r="AF814" s="126"/>
      <c r="AG814" s="126"/>
      <c r="AH814" s="126"/>
      <c r="AI814" s="126"/>
      <c r="AJ814" s="126"/>
      <c r="AK814" s="126"/>
      <c r="AL814" s="126"/>
      <c r="AM814" s="126"/>
      <c r="AN814" s="126"/>
    </row>
    <row r="815" spans="1:40" ht="13">
      <c r="A815" s="94"/>
      <c r="B815" s="47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  <c r="AF815" s="126"/>
      <c r="AG815" s="126"/>
      <c r="AH815" s="126"/>
      <c r="AI815" s="126"/>
      <c r="AJ815" s="126"/>
      <c r="AK815" s="126"/>
      <c r="AL815" s="126"/>
      <c r="AM815" s="126"/>
      <c r="AN815" s="126"/>
    </row>
    <row r="816" spans="1:40" ht="13">
      <c r="A816" s="94"/>
      <c r="B816" s="47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  <c r="AF816" s="126"/>
      <c r="AG816" s="126"/>
      <c r="AH816" s="126"/>
      <c r="AI816" s="126"/>
      <c r="AJ816" s="126"/>
      <c r="AK816" s="126"/>
      <c r="AL816" s="126"/>
      <c r="AM816" s="126"/>
      <c r="AN816" s="126"/>
    </row>
    <row r="817" spans="1:40" ht="13">
      <c r="A817" s="94"/>
      <c r="B817" s="47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  <c r="AF817" s="126"/>
      <c r="AG817" s="126"/>
      <c r="AH817" s="126"/>
      <c r="AI817" s="126"/>
      <c r="AJ817" s="126"/>
      <c r="AK817" s="126"/>
      <c r="AL817" s="126"/>
      <c r="AM817" s="126"/>
      <c r="AN817" s="126"/>
    </row>
    <row r="818" spans="1:40" ht="13">
      <c r="A818" s="94"/>
      <c r="B818" s="47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  <c r="AN818" s="126"/>
    </row>
    <row r="819" spans="1:40" ht="13">
      <c r="A819" s="94"/>
      <c r="B819" s="47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  <c r="AN819" s="126"/>
    </row>
    <row r="820" spans="1:40" ht="13">
      <c r="A820" s="94"/>
      <c r="B820" s="47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  <c r="AN820" s="126"/>
    </row>
    <row r="821" spans="1:40" ht="13">
      <c r="A821" s="94"/>
      <c r="B821" s="47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  <c r="AF821" s="126"/>
      <c r="AG821" s="126"/>
      <c r="AH821" s="126"/>
      <c r="AI821" s="126"/>
      <c r="AJ821" s="126"/>
      <c r="AK821" s="126"/>
      <c r="AL821" s="126"/>
      <c r="AM821" s="126"/>
      <c r="AN821" s="126"/>
    </row>
    <row r="822" spans="1:40" ht="13">
      <c r="A822" s="94"/>
      <c r="B822" s="47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  <c r="AF822" s="126"/>
      <c r="AG822" s="126"/>
      <c r="AH822" s="126"/>
      <c r="AI822" s="126"/>
      <c r="AJ822" s="126"/>
      <c r="AK822" s="126"/>
      <c r="AL822" s="126"/>
      <c r="AM822" s="126"/>
      <c r="AN822" s="126"/>
    </row>
    <row r="823" spans="1:40" ht="13">
      <c r="A823" s="94"/>
      <c r="B823" s="47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  <c r="AF823" s="126"/>
      <c r="AG823" s="126"/>
      <c r="AH823" s="126"/>
      <c r="AI823" s="126"/>
      <c r="AJ823" s="126"/>
      <c r="AK823" s="126"/>
      <c r="AL823" s="126"/>
      <c r="AM823" s="126"/>
      <c r="AN823" s="126"/>
    </row>
    <row r="824" spans="1:40" ht="13">
      <c r="A824" s="94"/>
      <c r="B824" s="47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  <c r="AF824" s="126"/>
      <c r="AG824" s="126"/>
      <c r="AH824" s="126"/>
      <c r="AI824" s="126"/>
      <c r="AJ824" s="126"/>
      <c r="AK824" s="126"/>
      <c r="AL824" s="126"/>
      <c r="AM824" s="126"/>
      <c r="AN824" s="126"/>
    </row>
    <row r="825" spans="1:40" ht="13">
      <c r="A825" s="94"/>
      <c r="B825" s="47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  <c r="AF825" s="126"/>
      <c r="AG825" s="126"/>
      <c r="AH825" s="126"/>
      <c r="AI825" s="126"/>
      <c r="AJ825" s="126"/>
      <c r="AK825" s="126"/>
      <c r="AL825" s="126"/>
      <c r="AM825" s="126"/>
      <c r="AN825" s="126"/>
    </row>
    <row r="826" spans="1:40" ht="13">
      <c r="A826" s="94"/>
      <c r="B826" s="47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  <c r="AF826" s="126"/>
      <c r="AG826" s="126"/>
      <c r="AH826" s="126"/>
      <c r="AI826" s="126"/>
      <c r="AJ826" s="126"/>
      <c r="AK826" s="126"/>
      <c r="AL826" s="126"/>
      <c r="AM826" s="126"/>
      <c r="AN826" s="126"/>
    </row>
    <row r="827" spans="1:40" ht="13">
      <c r="A827" s="94"/>
      <c r="B827" s="47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  <c r="AF827" s="126"/>
      <c r="AG827" s="126"/>
      <c r="AH827" s="126"/>
      <c r="AI827" s="126"/>
      <c r="AJ827" s="126"/>
      <c r="AK827" s="126"/>
      <c r="AL827" s="126"/>
      <c r="AM827" s="126"/>
      <c r="AN827" s="126"/>
    </row>
    <row r="828" spans="1:40" ht="13">
      <c r="A828" s="94"/>
      <c r="B828" s="47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  <c r="AF828" s="126"/>
      <c r="AG828" s="126"/>
      <c r="AH828" s="126"/>
      <c r="AI828" s="126"/>
      <c r="AJ828" s="126"/>
      <c r="AK828" s="126"/>
      <c r="AL828" s="126"/>
      <c r="AM828" s="126"/>
      <c r="AN828" s="126"/>
    </row>
    <row r="829" spans="1:40" ht="13">
      <c r="A829" s="94"/>
      <c r="B829" s="47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  <c r="AF829" s="126"/>
      <c r="AG829" s="126"/>
      <c r="AH829" s="126"/>
      <c r="AI829" s="126"/>
      <c r="AJ829" s="126"/>
      <c r="AK829" s="126"/>
      <c r="AL829" s="126"/>
      <c r="AM829" s="126"/>
      <c r="AN829" s="126"/>
    </row>
    <row r="830" spans="1:40" ht="13">
      <c r="A830" s="94"/>
      <c r="B830" s="47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  <c r="AF830" s="126"/>
      <c r="AG830" s="126"/>
      <c r="AH830" s="126"/>
      <c r="AI830" s="126"/>
      <c r="AJ830" s="126"/>
      <c r="AK830" s="126"/>
      <c r="AL830" s="126"/>
      <c r="AM830" s="126"/>
      <c r="AN830" s="126"/>
    </row>
    <row r="831" spans="1:40" ht="13">
      <c r="A831" s="94"/>
      <c r="B831" s="47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  <c r="AF831" s="126"/>
      <c r="AG831" s="126"/>
      <c r="AH831" s="126"/>
      <c r="AI831" s="126"/>
      <c r="AJ831" s="126"/>
      <c r="AK831" s="126"/>
      <c r="AL831" s="126"/>
      <c r="AM831" s="126"/>
      <c r="AN831" s="126"/>
    </row>
    <row r="832" spans="1:40" ht="13">
      <c r="A832" s="94"/>
      <c r="B832" s="47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  <c r="AF832" s="126"/>
      <c r="AG832" s="126"/>
      <c r="AH832" s="126"/>
      <c r="AI832" s="126"/>
      <c r="AJ832" s="126"/>
      <c r="AK832" s="126"/>
      <c r="AL832" s="126"/>
      <c r="AM832" s="126"/>
      <c r="AN832" s="126"/>
    </row>
    <row r="833" spans="1:40" ht="13">
      <c r="A833" s="94"/>
      <c r="B833" s="47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  <c r="AF833" s="126"/>
      <c r="AG833" s="126"/>
      <c r="AH833" s="126"/>
      <c r="AI833" s="126"/>
      <c r="AJ833" s="126"/>
      <c r="AK833" s="126"/>
      <c r="AL833" s="126"/>
      <c r="AM833" s="126"/>
      <c r="AN833" s="126"/>
    </row>
    <row r="834" spans="1:40" ht="13">
      <c r="A834" s="94"/>
      <c r="B834" s="47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  <c r="AF834" s="126"/>
      <c r="AG834" s="126"/>
      <c r="AH834" s="126"/>
      <c r="AI834" s="126"/>
      <c r="AJ834" s="126"/>
      <c r="AK834" s="126"/>
      <c r="AL834" s="126"/>
      <c r="AM834" s="126"/>
      <c r="AN834" s="126"/>
    </row>
    <row r="835" spans="1:40" ht="13">
      <c r="A835" s="94"/>
      <c r="B835" s="47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  <c r="AF835" s="126"/>
      <c r="AG835" s="126"/>
      <c r="AH835" s="126"/>
      <c r="AI835" s="126"/>
      <c r="AJ835" s="126"/>
      <c r="AK835" s="126"/>
      <c r="AL835" s="126"/>
      <c r="AM835" s="126"/>
      <c r="AN835" s="126"/>
    </row>
    <row r="836" spans="1:40" ht="13">
      <c r="A836" s="94"/>
      <c r="B836" s="47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  <c r="AF836" s="126"/>
      <c r="AG836" s="126"/>
      <c r="AH836" s="126"/>
      <c r="AI836" s="126"/>
      <c r="AJ836" s="126"/>
      <c r="AK836" s="126"/>
      <c r="AL836" s="126"/>
      <c r="AM836" s="126"/>
      <c r="AN836" s="126"/>
    </row>
    <row r="837" spans="1:40" ht="13">
      <c r="A837" s="94"/>
      <c r="B837" s="47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  <c r="AF837" s="126"/>
      <c r="AG837" s="126"/>
      <c r="AH837" s="126"/>
      <c r="AI837" s="126"/>
      <c r="AJ837" s="126"/>
      <c r="AK837" s="126"/>
      <c r="AL837" s="126"/>
      <c r="AM837" s="126"/>
      <c r="AN837" s="126"/>
    </row>
    <row r="838" spans="1:40" ht="13">
      <c r="A838" s="94"/>
      <c r="B838" s="47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  <c r="AF838" s="126"/>
      <c r="AG838" s="126"/>
      <c r="AH838" s="126"/>
      <c r="AI838" s="126"/>
      <c r="AJ838" s="126"/>
      <c r="AK838" s="126"/>
      <c r="AL838" s="126"/>
      <c r="AM838" s="126"/>
      <c r="AN838" s="126"/>
    </row>
    <row r="839" spans="1:40" ht="13">
      <c r="A839" s="94"/>
      <c r="B839" s="47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  <c r="AF839" s="126"/>
      <c r="AG839" s="126"/>
      <c r="AH839" s="126"/>
      <c r="AI839" s="126"/>
      <c r="AJ839" s="126"/>
      <c r="AK839" s="126"/>
      <c r="AL839" s="126"/>
      <c r="AM839" s="126"/>
      <c r="AN839" s="126"/>
    </row>
    <row r="840" spans="1:40" ht="13">
      <c r="A840" s="94"/>
      <c r="B840" s="47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  <c r="AF840" s="126"/>
      <c r="AG840" s="126"/>
      <c r="AH840" s="126"/>
      <c r="AI840" s="126"/>
      <c r="AJ840" s="126"/>
      <c r="AK840" s="126"/>
      <c r="AL840" s="126"/>
      <c r="AM840" s="126"/>
      <c r="AN840" s="126"/>
    </row>
    <row r="841" spans="1:40" ht="13">
      <c r="A841" s="94"/>
      <c r="B841" s="47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  <c r="AF841" s="126"/>
      <c r="AG841" s="126"/>
      <c r="AH841" s="126"/>
      <c r="AI841" s="126"/>
      <c r="AJ841" s="126"/>
      <c r="AK841" s="126"/>
      <c r="AL841" s="126"/>
      <c r="AM841" s="126"/>
      <c r="AN841" s="126"/>
    </row>
    <row r="842" spans="1:40" ht="13">
      <c r="A842" s="94"/>
      <c r="B842" s="47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  <c r="AF842" s="126"/>
      <c r="AG842" s="126"/>
      <c r="AH842" s="126"/>
      <c r="AI842" s="126"/>
      <c r="AJ842" s="126"/>
      <c r="AK842" s="126"/>
      <c r="AL842" s="126"/>
      <c r="AM842" s="126"/>
      <c r="AN842" s="126"/>
    </row>
    <row r="843" spans="1:40" ht="13">
      <c r="A843" s="94"/>
      <c r="B843" s="47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  <c r="AF843" s="126"/>
      <c r="AG843" s="126"/>
      <c r="AH843" s="126"/>
      <c r="AI843" s="126"/>
      <c r="AJ843" s="126"/>
      <c r="AK843" s="126"/>
      <c r="AL843" s="126"/>
      <c r="AM843" s="126"/>
      <c r="AN843" s="126"/>
    </row>
    <row r="844" spans="1:40" ht="13">
      <c r="A844" s="94"/>
      <c r="B844" s="47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  <c r="AF844" s="126"/>
      <c r="AG844" s="126"/>
      <c r="AH844" s="126"/>
      <c r="AI844" s="126"/>
      <c r="AJ844" s="126"/>
      <c r="AK844" s="126"/>
      <c r="AL844" s="126"/>
      <c r="AM844" s="126"/>
      <c r="AN844" s="126"/>
    </row>
    <row r="845" spans="1:40" ht="13">
      <c r="A845" s="94"/>
      <c r="B845" s="47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  <c r="AF845" s="126"/>
      <c r="AG845" s="126"/>
      <c r="AH845" s="126"/>
      <c r="AI845" s="126"/>
      <c r="AJ845" s="126"/>
      <c r="AK845" s="126"/>
      <c r="AL845" s="126"/>
      <c r="AM845" s="126"/>
      <c r="AN845" s="126"/>
    </row>
    <row r="846" spans="1:40" ht="13">
      <c r="A846" s="94"/>
      <c r="B846" s="47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  <c r="AF846" s="126"/>
      <c r="AG846" s="126"/>
      <c r="AH846" s="126"/>
      <c r="AI846" s="126"/>
      <c r="AJ846" s="126"/>
      <c r="AK846" s="126"/>
      <c r="AL846" s="126"/>
      <c r="AM846" s="126"/>
      <c r="AN846" s="126"/>
    </row>
    <row r="847" spans="1:40" ht="13">
      <c r="A847" s="94"/>
      <c r="B847" s="47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  <c r="AF847" s="126"/>
      <c r="AG847" s="126"/>
      <c r="AH847" s="126"/>
      <c r="AI847" s="126"/>
      <c r="AJ847" s="126"/>
      <c r="AK847" s="126"/>
      <c r="AL847" s="126"/>
      <c r="AM847" s="126"/>
      <c r="AN847" s="126"/>
    </row>
    <row r="848" spans="1:40" ht="13">
      <c r="A848" s="94"/>
      <c r="B848" s="47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  <c r="AF848" s="126"/>
      <c r="AG848" s="126"/>
      <c r="AH848" s="126"/>
      <c r="AI848" s="126"/>
      <c r="AJ848" s="126"/>
      <c r="AK848" s="126"/>
      <c r="AL848" s="126"/>
      <c r="AM848" s="126"/>
      <c r="AN848" s="126"/>
    </row>
    <row r="849" spans="1:40" ht="13">
      <c r="A849" s="94"/>
      <c r="B849" s="47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  <c r="AF849" s="126"/>
      <c r="AG849" s="126"/>
      <c r="AH849" s="126"/>
      <c r="AI849" s="126"/>
      <c r="AJ849" s="126"/>
      <c r="AK849" s="126"/>
      <c r="AL849" s="126"/>
      <c r="AM849" s="126"/>
      <c r="AN849" s="126"/>
    </row>
    <row r="850" spans="1:40" ht="13">
      <c r="A850" s="94"/>
      <c r="B850" s="47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  <c r="AF850" s="126"/>
      <c r="AG850" s="126"/>
      <c r="AH850" s="126"/>
      <c r="AI850" s="126"/>
      <c r="AJ850" s="126"/>
      <c r="AK850" s="126"/>
      <c r="AL850" s="126"/>
      <c r="AM850" s="126"/>
      <c r="AN850" s="126"/>
    </row>
    <row r="851" spans="1:40" ht="13">
      <c r="A851" s="94"/>
      <c r="B851" s="47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  <c r="AF851" s="126"/>
      <c r="AG851" s="126"/>
      <c r="AH851" s="126"/>
      <c r="AI851" s="126"/>
      <c r="AJ851" s="126"/>
      <c r="AK851" s="126"/>
      <c r="AL851" s="126"/>
      <c r="AM851" s="126"/>
      <c r="AN851" s="126"/>
    </row>
    <row r="852" spans="1:40" ht="13">
      <c r="A852" s="94"/>
      <c r="B852" s="47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  <c r="AF852" s="126"/>
      <c r="AG852" s="126"/>
      <c r="AH852" s="126"/>
      <c r="AI852" s="126"/>
      <c r="AJ852" s="126"/>
      <c r="AK852" s="126"/>
      <c r="AL852" s="126"/>
      <c r="AM852" s="126"/>
      <c r="AN852" s="126"/>
    </row>
    <row r="853" spans="1:40" ht="13">
      <c r="A853" s="94"/>
      <c r="B853" s="47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  <c r="AF853" s="126"/>
      <c r="AG853" s="126"/>
      <c r="AH853" s="126"/>
      <c r="AI853" s="126"/>
      <c r="AJ853" s="126"/>
      <c r="AK853" s="126"/>
      <c r="AL853" s="126"/>
      <c r="AM853" s="126"/>
      <c r="AN853" s="126"/>
    </row>
    <row r="854" spans="1:40" ht="13">
      <c r="A854" s="94"/>
      <c r="B854" s="47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  <c r="AF854" s="126"/>
      <c r="AG854" s="126"/>
      <c r="AH854" s="126"/>
      <c r="AI854" s="126"/>
      <c r="AJ854" s="126"/>
      <c r="AK854" s="126"/>
      <c r="AL854" s="126"/>
      <c r="AM854" s="126"/>
      <c r="AN854" s="126"/>
    </row>
    <row r="855" spans="1:40" ht="13">
      <c r="A855" s="94"/>
      <c r="B855" s="47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  <c r="AF855" s="126"/>
      <c r="AG855" s="126"/>
      <c r="AH855" s="126"/>
      <c r="AI855" s="126"/>
      <c r="AJ855" s="126"/>
      <c r="AK855" s="126"/>
      <c r="AL855" s="126"/>
      <c r="AM855" s="126"/>
      <c r="AN855" s="126"/>
    </row>
    <row r="856" spans="1:40" ht="13">
      <c r="A856" s="94"/>
      <c r="B856" s="47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  <c r="AF856" s="126"/>
      <c r="AG856" s="126"/>
      <c r="AH856" s="126"/>
      <c r="AI856" s="126"/>
      <c r="AJ856" s="126"/>
      <c r="AK856" s="126"/>
      <c r="AL856" s="126"/>
      <c r="AM856" s="126"/>
      <c r="AN856" s="126"/>
    </row>
    <row r="857" spans="1:40" ht="13">
      <c r="A857" s="94"/>
      <c r="B857" s="47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  <c r="AF857" s="126"/>
      <c r="AG857" s="126"/>
      <c r="AH857" s="126"/>
      <c r="AI857" s="126"/>
      <c r="AJ857" s="126"/>
      <c r="AK857" s="126"/>
      <c r="AL857" s="126"/>
      <c r="AM857" s="126"/>
      <c r="AN857" s="126"/>
    </row>
    <row r="858" spans="1:40" ht="13">
      <c r="A858" s="94"/>
      <c r="B858" s="47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  <c r="AF858" s="126"/>
      <c r="AG858" s="126"/>
      <c r="AH858" s="126"/>
      <c r="AI858" s="126"/>
      <c r="AJ858" s="126"/>
      <c r="AK858" s="126"/>
      <c r="AL858" s="126"/>
      <c r="AM858" s="126"/>
      <c r="AN858" s="126"/>
    </row>
    <row r="859" spans="1:40" ht="13">
      <c r="A859" s="94"/>
      <c r="B859" s="47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  <c r="AF859" s="126"/>
      <c r="AG859" s="126"/>
      <c r="AH859" s="126"/>
      <c r="AI859" s="126"/>
      <c r="AJ859" s="126"/>
      <c r="AK859" s="126"/>
      <c r="AL859" s="126"/>
      <c r="AM859" s="126"/>
      <c r="AN859" s="126"/>
    </row>
    <row r="860" spans="1:40" ht="13">
      <c r="A860" s="94"/>
      <c r="B860" s="47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  <c r="AF860" s="126"/>
      <c r="AG860" s="126"/>
      <c r="AH860" s="126"/>
      <c r="AI860" s="126"/>
      <c r="AJ860" s="126"/>
      <c r="AK860" s="126"/>
      <c r="AL860" s="126"/>
      <c r="AM860" s="126"/>
      <c r="AN860" s="126"/>
    </row>
    <row r="861" spans="1:40" ht="13">
      <c r="A861" s="94"/>
      <c r="B861" s="47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  <c r="AF861" s="126"/>
      <c r="AG861" s="126"/>
      <c r="AH861" s="126"/>
      <c r="AI861" s="126"/>
      <c r="AJ861" s="126"/>
      <c r="AK861" s="126"/>
      <c r="AL861" s="126"/>
      <c r="AM861" s="126"/>
      <c r="AN861" s="126"/>
    </row>
    <row r="862" spans="1:40" ht="13">
      <c r="A862" s="94"/>
      <c r="B862" s="47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  <c r="AF862" s="126"/>
      <c r="AG862" s="126"/>
      <c r="AH862" s="126"/>
      <c r="AI862" s="126"/>
      <c r="AJ862" s="126"/>
      <c r="AK862" s="126"/>
      <c r="AL862" s="126"/>
      <c r="AM862" s="126"/>
      <c r="AN862" s="126"/>
    </row>
    <row r="863" spans="1:40" ht="13">
      <c r="A863" s="94"/>
      <c r="B863" s="47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  <c r="AF863" s="126"/>
      <c r="AG863" s="126"/>
      <c r="AH863" s="126"/>
      <c r="AI863" s="126"/>
      <c r="AJ863" s="126"/>
      <c r="AK863" s="126"/>
      <c r="AL863" s="126"/>
      <c r="AM863" s="126"/>
      <c r="AN863" s="126"/>
    </row>
    <row r="864" spans="1:40" ht="13">
      <c r="A864" s="94"/>
      <c r="B864" s="47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  <c r="AF864" s="126"/>
      <c r="AG864" s="126"/>
      <c r="AH864" s="126"/>
      <c r="AI864" s="126"/>
      <c r="AJ864" s="126"/>
      <c r="AK864" s="126"/>
      <c r="AL864" s="126"/>
      <c r="AM864" s="126"/>
      <c r="AN864" s="126"/>
    </row>
    <row r="865" spans="1:40" ht="13">
      <c r="A865" s="94"/>
      <c r="B865" s="47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  <c r="AF865" s="126"/>
      <c r="AG865" s="126"/>
      <c r="AH865" s="126"/>
      <c r="AI865" s="126"/>
      <c r="AJ865" s="126"/>
      <c r="AK865" s="126"/>
      <c r="AL865" s="126"/>
      <c r="AM865" s="126"/>
      <c r="AN865" s="126"/>
    </row>
    <row r="866" spans="1:40" ht="13">
      <c r="A866" s="94"/>
      <c r="B866" s="47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  <c r="AF866" s="126"/>
      <c r="AG866" s="126"/>
      <c r="AH866" s="126"/>
      <c r="AI866" s="126"/>
      <c r="AJ866" s="126"/>
      <c r="AK866" s="126"/>
      <c r="AL866" s="126"/>
      <c r="AM866" s="126"/>
      <c r="AN866" s="126"/>
    </row>
    <row r="867" spans="1:40" ht="13">
      <c r="A867" s="94"/>
      <c r="B867" s="47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  <c r="AF867" s="126"/>
      <c r="AG867" s="126"/>
      <c r="AH867" s="126"/>
      <c r="AI867" s="126"/>
      <c r="AJ867" s="126"/>
      <c r="AK867" s="126"/>
      <c r="AL867" s="126"/>
      <c r="AM867" s="126"/>
      <c r="AN867" s="126"/>
    </row>
    <row r="868" spans="1:40" ht="13">
      <c r="A868" s="94"/>
      <c r="B868" s="47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  <c r="AF868" s="126"/>
      <c r="AG868" s="126"/>
      <c r="AH868" s="126"/>
      <c r="AI868" s="126"/>
      <c r="AJ868" s="126"/>
      <c r="AK868" s="126"/>
      <c r="AL868" s="126"/>
      <c r="AM868" s="126"/>
      <c r="AN868" s="126"/>
    </row>
    <row r="869" spans="1:40" ht="13">
      <c r="A869" s="94"/>
      <c r="B869" s="47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  <c r="AF869" s="126"/>
      <c r="AG869" s="126"/>
      <c r="AH869" s="126"/>
      <c r="AI869" s="126"/>
      <c r="AJ869" s="126"/>
      <c r="AK869" s="126"/>
      <c r="AL869" s="126"/>
      <c r="AM869" s="126"/>
      <c r="AN869" s="126"/>
    </row>
    <row r="870" spans="1:40" ht="13">
      <c r="A870" s="94"/>
      <c r="B870" s="47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  <c r="AF870" s="126"/>
      <c r="AG870" s="126"/>
      <c r="AH870" s="126"/>
      <c r="AI870" s="126"/>
      <c r="AJ870" s="126"/>
      <c r="AK870" s="126"/>
      <c r="AL870" s="126"/>
      <c r="AM870" s="126"/>
      <c r="AN870" s="126"/>
    </row>
    <row r="871" spans="1:40" ht="13">
      <c r="A871" s="94"/>
      <c r="B871" s="47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  <c r="AF871" s="126"/>
      <c r="AG871" s="126"/>
      <c r="AH871" s="126"/>
      <c r="AI871" s="126"/>
      <c r="AJ871" s="126"/>
      <c r="AK871" s="126"/>
      <c r="AL871" s="126"/>
      <c r="AM871" s="126"/>
      <c r="AN871" s="126"/>
    </row>
    <row r="872" spans="1:40" ht="13">
      <c r="A872" s="94"/>
      <c r="B872" s="47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  <c r="AF872" s="126"/>
      <c r="AG872" s="126"/>
      <c r="AH872" s="126"/>
      <c r="AI872" s="126"/>
      <c r="AJ872" s="126"/>
      <c r="AK872" s="126"/>
      <c r="AL872" s="126"/>
      <c r="AM872" s="126"/>
      <c r="AN872" s="126"/>
    </row>
    <row r="873" spans="1:40" ht="13">
      <c r="A873" s="94"/>
      <c r="B873" s="47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  <c r="AF873" s="126"/>
      <c r="AG873" s="126"/>
      <c r="AH873" s="126"/>
      <c r="AI873" s="126"/>
      <c r="AJ873" s="126"/>
      <c r="AK873" s="126"/>
      <c r="AL873" s="126"/>
      <c r="AM873" s="126"/>
      <c r="AN873" s="126"/>
    </row>
    <row r="874" spans="1:40" ht="13">
      <c r="A874" s="94"/>
      <c r="B874" s="47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  <c r="AF874" s="126"/>
      <c r="AG874" s="126"/>
      <c r="AH874" s="126"/>
      <c r="AI874" s="126"/>
      <c r="AJ874" s="126"/>
      <c r="AK874" s="126"/>
      <c r="AL874" s="126"/>
      <c r="AM874" s="126"/>
      <c r="AN874" s="126"/>
    </row>
    <row r="875" spans="1:40" ht="13">
      <c r="A875" s="94"/>
      <c r="B875" s="47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  <c r="AF875" s="126"/>
      <c r="AG875" s="126"/>
      <c r="AH875" s="126"/>
      <c r="AI875" s="126"/>
      <c r="AJ875" s="126"/>
      <c r="AK875" s="126"/>
      <c r="AL875" s="126"/>
      <c r="AM875" s="126"/>
      <c r="AN875" s="126"/>
    </row>
    <row r="876" spans="1:40" ht="13">
      <c r="A876" s="94"/>
      <c r="B876" s="47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  <c r="AF876" s="126"/>
      <c r="AG876" s="126"/>
      <c r="AH876" s="126"/>
      <c r="AI876" s="126"/>
      <c r="AJ876" s="126"/>
      <c r="AK876" s="126"/>
      <c r="AL876" s="126"/>
      <c r="AM876" s="126"/>
      <c r="AN876" s="126"/>
    </row>
    <row r="877" spans="1:40" ht="13">
      <c r="A877" s="94"/>
      <c r="B877" s="47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  <c r="AF877" s="126"/>
      <c r="AG877" s="126"/>
      <c r="AH877" s="126"/>
      <c r="AI877" s="126"/>
      <c r="AJ877" s="126"/>
      <c r="AK877" s="126"/>
      <c r="AL877" s="126"/>
      <c r="AM877" s="126"/>
      <c r="AN877" s="126"/>
    </row>
    <row r="878" spans="1:40" ht="13">
      <c r="A878" s="94"/>
      <c r="B878" s="47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  <c r="AF878" s="126"/>
      <c r="AG878" s="126"/>
      <c r="AH878" s="126"/>
      <c r="AI878" s="126"/>
      <c r="AJ878" s="126"/>
      <c r="AK878" s="126"/>
      <c r="AL878" s="126"/>
      <c r="AM878" s="126"/>
      <c r="AN878" s="126"/>
    </row>
    <row r="879" spans="1:40" ht="13">
      <c r="A879" s="94"/>
      <c r="B879" s="47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  <c r="AF879" s="126"/>
      <c r="AG879" s="126"/>
      <c r="AH879" s="126"/>
      <c r="AI879" s="126"/>
      <c r="AJ879" s="126"/>
      <c r="AK879" s="126"/>
      <c r="AL879" s="126"/>
      <c r="AM879" s="126"/>
      <c r="AN879" s="126"/>
    </row>
    <row r="880" spans="1:40" ht="13">
      <c r="A880" s="94"/>
      <c r="B880" s="47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  <c r="AF880" s="126"/>
      <c r="AG880" s="126"/>
      <c r="AH880" s="126"/>
      <c r="AI880" s="126"/>
      <c r="AJ880" s="126"/>
      <c r="AK880" s="126"/>
      <c r="AL880" s="126"/>
      <c r="AM880" s="126"/>
      <c r="AN880" s="126"/>
    </row>
    <row r="881" spans="1:40" ht="13">
      <c r="A881" s="94"/>
      <c r="B881" s="47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  <c r="AF881" s="126"/>
      <c r="AG881" s="126"/>
      <c r="AH881" s="126"/>
      <c r="AI881" s="126"/>
      <c r="AJ881" s="126"/>
      <c r="AK881" s="126"/>
      <c r="AL881" s="126"/>
      <c r="AM881" s="126"/>
      <c r="AN881" s="126"/>
    </row>
    <row r="882" spans="1:40" ht="13">
      <c r="A882" s="94"/>
      <c r="B882" s="47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  <c r="AF882" s="126"/>
      <c r="AG882" s="126"/>
      <c r="AH882" s="126"/>
      <c r="AI882" s="126"/>
      <c r="AJ882" s="126"/>
      <c r="AK882" s="126"/>
      <c r="AL882" s="126"/>
      <c r="AM882" s="126"/>
      <c r="AN882" s="126"/>
    </row>
    <row r="883" spans="1:40" ht="13">
      <c r="A883" s="94"/>
      <c r="B883" s="47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  <c r="AF883" s="126"/>
      <c r="AG883" s="126"/>
      <c r="AH883" s="126"/>
      <c r="AI883" s="126"/>
      <c r="AJ883" s="126"/>
      <c r="AK883" s="126"/>
      <c r="AL883" s="126"/>
      <c r="AM883" s="126"/>
      <c r="AN883" s="126"/>
    </row>
    <row r="884" spans="1:40" ht="13">
      <c r="A884" s="94"/>
      <c r="B884" s="47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  <c r="AF884" s="126"/>
      <c r="AG884" s="126"/>
      <c r="AH884" s="126"/>
      <c r="AI884" s="126"/>
      <c r="AJ884" s="126"/>
      <c r="AK884" s="126"/>
      <c r="AL884" s="126"/>
      <c r="AM884" s="126"/>
      <c r="AN884" s="126"/>
    </row>
    <row r="885" spans="1:40" ht="13">
      <c r="A885" s="94"/>
      <c r="B885" s="47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  <c r="AF885" s="126"/>
      <c r="AG885" s="126"/>
      <c r="AH885" s="126"/>
      <c r="AI885" s="126"/>
      <c r="AJ885" s="126"/>
      <c r="AK885" s="126"/>
      <c r="AL885" s="126"/>
      <c r="AM885" s="126"/>
      <c r="AN885" s="126"/>
    </row>
    <row r="886" spans="1:40" ht="13">
      <c r="A886" s="94"/>
      <c r="B886" s="47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  <c r="AF886" s="126"/>
      <c r="AG886" s="126"/>
      <c r="AH886" s="126"/>
      <c r="AI886" s="126"/>
      <c r="AJ886" s="126"/>
      <c r="AK886" s="126"/>
      <c r="AL886" s="126"/>
      <c r="AM886" s="126"/>
      <c r="AN886" s="126"/>
    </row>
    <row r="887" spans="1:40" ht="13">
      <c r="A887" s="94"/>
      <c r="B887" s="47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  <c r="AF887" s="126"/>
      <c r="AG887" s="126"/>
      <c r="AH887" s="126"/>
      <c r="AI887" s="126"/>
      <c r="AJ887" s="126"/>
      <c r="AK887" s="126"/>
      <c r="AL887" s="126"/>
      <c r="AM887" s="126"/>
      <c r="AN887" s="126"/>
    </row>
    <row r="888" spans="1:40" ht="13">
      <c r="A888" s="94"/>
      <c r="B888" s="47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  <c r="AF888" s="126"/>
      <c r="AG888" s="126"/>
      <c r="AH888" s="126"/>
      <c r="AI888" s="126"/>
      <c r="AJ888" s="126"/>
      <c r="AK888" s="126"/>
      <c r="AL888" s="126"/>
      <c r="AM888" s="126"/>
      <c r="AN888" s="126"/>
    </row>
    <row r="889" spans="1:40" ht="13">
      <c r="A889" s="94"/>
      <c r="B889" s="47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  <c r="AF889" s="126"/>
      <c r="AG889" s="126"/>
      <c r="AH889" s="126"/>
      <c r="AI889" s="126"/>
      <c r="AJ889" s="126"/>
      <c r="AK889" s="126"/>
      <c r="AL889" s="126"/>
      <c r="AM889" s="126"/>
      <c r="AN889" s="126"/>
    </row>
    <row r="890" spans="1:40" ht="13">
      <c r="A890" s="94"/>
      <c r="B890" s="47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  <c r="AF890" s="126"/>
      <c r="AG890" s="126"/>
      <c r="AH890" s="126"/>
      <c r="AI890" s="126"/>
      <c r="AJ890" s="126"/>
      <c r="AK890" s="126"/>
      <c r="AL890" s="126"/>
      <c r="AM890" s="126"/>
      <c r="AN890" s="126"/>
    </row>
    <row r="891" spans="1:40" ht="13">
      <c r="A891" s="94"/>
      <c r="B891" s="47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  <c r="AF891" s="126"/>
      <c r="AG891" s="126"/>
      <c r="AH891" s="126"/>
      <c r="AI891" s="126"/>
      <c r="AJ891" s="126"/>
      <c r="AK891" s="126"/>
      <c r="AL891" s="126"/>
      <c r="AM891" s="126"/>
      <c r="AN891" s="126"/>
    </row>
    <row r="892" spans="1:40" ht="13">
      <c r="A892" s="94"/>
      <c r="B892" s="47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  <c r="AF892" s="126"/>
      <c r="AG892" s="126"/>
      <c r="AH892" s="126"/>
      <c r="AI892" s="126"/>
      <c r="AJ892" s="126"/>
      <c r="AK892" s="126"/>
      <c r="AL892" s="126"/>
      <c r="AM892" s="126"/>
      <c r="AN892" s="126"/>
    </row>
    <row r="893" spans="1:40" ht="13">
      <c r="A893" s="94"/>
      <c r="B893" s="47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  <c r="AF893" s="126"/>
      <c r="AG893" s="126"/>
      <c r="AH893" s="126"/>
      <c r="AI893" s="126"/>
      <c r="AJ893" s="126"/>
      <c r="AK893" s="126"/>
      <c r="AL893" s="126"/>
      <c r="AM893" s="126"/>
      <c r="AN893" s="126"/>
    </row>
    <row r="894" spans="1:40" ht="13">
      <c r="A894" s="94"/>
      <c r="B894" s="47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  <c r="AF894" s="126"/>
      <c r="AG894" s="126"/>
      <c r="AH894" s="126"/>
      <c r="AI894" s="126"/>
      <c r="AJ894" s="126"/>
      <c r="AK894" s="126"/>
      <c r="AL894" s="126"/>
      <c r="AM894" s="126"/>
      <c r="AN894" s="126"/>
    </row>
    <row r="895" spans="1:40" ht="13">
      <c r="A895" s="94"/>
      <c r="B895" s="47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  <c r="AF895" s="126"/>
      <c r="AG895" s="126"/>
      <c r="AH895" s="126"/>
      <c r="AI895" s="126"/>
      <c r="AJ895" s="126"/>
      <c r="AK895" s="126"/>
      <c r="AL895" s="126"/>
      <c r="AM895" s="126"/>
      <c r="AN895" s="126"/>
    </row>
    <row r="896" spans="1:40" ht="13">
      <c r="A896" s="94"/>
      <c r="B896" s="47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  <c r="AF896" s="126"/>
      <c r="AG896" s="126"/>
      <c r="AH896" s="126"/>
      <c r="AI896" s="126"/>
      <c r="AJ896" s="126"/>
      <c r="AK896" s="126"/>
      <c r="AL896" s="126"/>
      <c r="AM896" s="126"/>
      <c r="AN896" s="126"/>
    </row>
    <row r="897" spans="1:40" ht="13">
      <c r="A897" s="94"/>
      <c r="B897" s="47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  <c r="AF897" s="126"/>
      <c r="AG897" s="126"/>
      <c r="AH897" s="126"/>
      <c r="AI897" s="126"/>
      <c r="AJ897" s="126"/>
      <c r="AK897" s="126"/>
      <c r="AL897" s="126"/>
      <c r="AM897" s="126"/>
      <c r="AN897" s="126"/>
    </row>
    <row r="898" spans="1:40" ht="13">
      <c r="A898" s="94"/>
      <c r="B898" s="47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  <c r="AF898" s="126"/>
      <c r="AG898" s="126"/>
      <c r="AH898" s="126"/>
      <c r="AI898" s="126"/>
      <c r="AJ898" s="126"/>
      <c r="AK898" s="126"/>
      <c r="AL898" s="126"/>
      <c r="AM898" s="126"/>
      <c r="AN898" s="126"/>
    </row>
    <row r="899" spans="1:40" ht="13">
      <c r="A899" s="94"/>
      <c r="B899" s="47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  <c r="AF899" s="126"/>
      <c r="AG899" s="126"/>
      <c r="AH899" s="126"/>
      <c r="AI899" s="126"/>
      <c r="AJ899" s="126"/>
      <c r="AK899" s="126"/>
      <c r="AL899" s="126"/>
      <c r="AM899" s="126"/>
      <c r="AN899" s="126"/>
    </row>
    <row r="900" spans="1:40" ht="13">
      <c r="A900" s="94"/>
      <c r="B900" s="47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  <c r="AF900" s="126"/>
      <c r="AG900" s="126"/>
      <c r="AH900" s="126"/>
      <c r="AI900" s="126"/>
      <c r="AJ900" s="126"/>
      <c r="AK900" s="126"/>
      <c r="AL900" s="126"/>
      <c r="AM900" s="126"/>
      <c r="AN900" s="126"/>
    </row>
    <row r="901" spans="1:40" ht="13">
      <c r="A901" s="94"/>
      <c r="B901" s="47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  <c r="AF901" s="126"/>
      <c r="AG901" s="126"/>
      <c r="AH901" s="126"/>
      <c r="AI901" s="126"/>
      <c r="AJ901" s="126"/>
      <c r="AK901" s="126"/>
      <c r="AL901" s="126"/>
      <c r="AM901" s="126"/>
      <c r="AN901" s="126"/>
    </row>
    <row r="902" spans="1:40" ht="13">
      <c r="A902" s="94"/>
      <c r="B902" s="47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  <c r="AF902" s="126"/>
      <c r="AG902" s="126"/>
      <c r="AH902" s="126"/>
      <c r="AI902" s="126"/>
      <c r="AJ902" s="126"/>
      <c r="AK902" s="126"/>
      <c r="AL902" s="126"/>
      <c r="AM902" s="126"/>
      <c r="AN902" s="126"/>
    </row>
    <row r="903" spans="1:40" ht="13">
      <c r="A903" s="94"/>
      <c r="B903" s="47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  <c r="AF903" s="126"/>
      <c r="AG903" s="126"/>
      <c r="AH903" s="126"/>
      <c r="AI903" s="126"/>
      <c r="AJ903" s="126"/>
      <c r="AK903" s="126"/>
      <c r="AL903" s="126"/>
      <c r="AM903" s="126"/>
      <c r="AN903" s="126"/>
    </row>
    <row r="904" spans="1:40" ht="13">
      <c r="A904" s="94"/>
      <c r="B904" s="47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  <c r="AF904" s="126"/>
      <c r="AG904" s="126"/>
      <c r="AH904" s="126"/>
      <c r="AI904" s="126"/>
      <c r="AJ904" s="126"/>
      <c r="AK904" s="126"/>
      <c r="AL904" s="126"/>
      <c r="AM904" s="126"/>
      <c r="AN904" s="126"/>
    </row>
    <row r="905" spans="1:40" ht="13">
      <c r="A905" s="94"/>
      <c r="B905" s="47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  <c r="AF905" s="126"/>
      <c r="AG905" s="126"/>
      <c r="AH905" s="126"/>
      <c r="AI905" s="126"/>
      <c r="AJ905" s="126"/>
      <c r="AK905" s="126"/>
      <c r="AL905" s="126"/>
      <c r="AM905" s="126"/>
      <c r="AN905" s="126"/>
    </row>
    <row r="906" spans="1:40" ht="13">
      <c r="A906" s="94"/>
      <c r="B906" s="47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  <c r="AF906" s="126"/>
      <c r="AG906" s="126"/>
      <c r="AH906" s="126"/>
      <c r="AI906" s="126"/>
      <c r="AJ906" s="126"/>
      <c r="AK906" s="126"/>
      <c r="AL906" s="126"/>
      <c r="AM906" s="126"/>
      <c r="AN906" s="126"/>
    </row>
    <row r="907" spans="1:40" ht="13">
      <c r="A907" s="94"/>
      <c r="B907" s="47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  <c r="AF907" s="126"/>
      <c r="AG907" s="126"/>
      <c r="AH907" s="126"/>
      <c r="AI907" s="126"/>
      <c r="AJ907" s="126"/>
      <c r="AK907" s="126"/>
      <c r="AL907" s="126"/>
      <c r="AM907" s="126"/>
      <c r="AN907" s="126"/>
    </row>
    <row r="908" spans="1:40" ht="13">
      <c r="A908" s="94"/>
      <c r="B908" s="47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  <c r="AF908" s="126"/>
      <c r="AG908" s="126"/>
      <c r="AH908" s="126"/>
      <c r="AI908" s="126"/>
      <c r="AJ908" s="126"/>
      <c r="AK908" s="126"/>
      <c r="AL908" s="126"/>
      <c r="AM908" s="126"/>
      <c r="AN908" s="126"/>
    </row>
    <row r="909" spans="1:40" ht="13">
      <c r="A909" s="94"/>
      <c r="B909" s="47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  <c r="AF909" s="126"/>
      <c r="AG909" s="126"/>
      <c r="AH909" s="126"/>
      <c r="AI909" s="126"/>
      <c r="AJ909" s="126"/>
      <c r="AK909" s="126"/>
      <c r="AL909" s="126"/>
      <c r="AM909" s="126"/>
      <c r="AN909" s="126"/>
    </row>
    <row r="910" spans="1:40" ht="13">
      <c r="A910" s="94"/>
      <c r="B910" s="47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  <c r="AF910" s="126"/>
      <c r="AG910" s="126"/>
      <c r="AH910" s="126"/>
      <c r="AI910" s="126"/>
      <c r="AJ910" s="126"/>
      <c r="AK910" s="126"/>
      <c r="AL910" s="126"/>
      <c r="AM910" s="126"/>
      <c r="AN910" s="126"/>
    </row>
    <row r="911" spans="1:40" ht="13">
      <c r="A911" s="94"/>
      <c r="B911" s="47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  <c r="AF911" s="126"/>
      <c r="AG911" s="126"/>
      <c r="AH911" s="126"/>
      <c r="AI911" s="126"/>
      <c r="AJ911" s="126"/>
      <c r="AK911" s="126"/>
      <c r="AL911" s="126"/>
      <c r="AM911" s="126"/>
      <c r="AN911" s="126"/>
    </row>
    <row r="912" spans="1:40" ht="13">
      <c r="A912" s="94"/>
      <c r="B912" s="47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  <c r="AF912" s="126"/>
      <c r="AG912" s="126"/>
      <c r="AH912" s="126"/>
      <c r="AI912" s="126"/>
      <c r="AJ912" s="126"/>
      <c r="AK912" s="126"/>
      <c r="AL912" s="126"/>
      <c r="AM912" s="126"/>
      <c r="AN912" s="126"/>
    </row>
    <row r="913" spans="1:40" ht="13">
      <c r="A913" s="94"/>
      <c r="B913" s="47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  <c r="AF913" s="126"/>
      <c r="AG913" s="126"/>
      <c r="AH913" s="126"/>
      <c r="AI913" s="126"/>
      <c r="AJ913" s="126"/>
      <c r="AK913" s="126"/>
      <c r="AL913" s="126"/>
      <c r="AM913" s="126"/>
      <c r="AN913" s="126"/>
    </row>
    <row r="914" spans="1:40" ht="13">
      <c r="A914" s="94"/>
      <c r="B914" s="47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  <c r="AF914" s="126"/>
      <c r="AG914" s="126"/>
      <c r="AH914" s="126"/>
      <c r="AI914" s="126"/>
      <c r="AJ914" s="126"/>
      <c r="AK914" s="126"/>
      <c r="AL914" s="126"/>
      <c r="AM914" s="126"/>
      <c r="AN914" s="126"/>
    </row>
    <row r="915" spans="1:40" ht="13">
      <c r="A915" s="94"/>
      <c r="B915" s="47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  <c r="AF915" s="126"/>
      <c r="AG915" s="126"/>
      <c r="AH915" s="126"/>
      <c r="AI915" s="126"/>
      <c r="AJ915" s="126"/>
      <c r="AK915" s="126"/>
      <c r="AL915" s="126"/>
      <c r="AM915" s="126"/>
      <c r="AN915" s="126"/>
    </row>
    <row r="916" spans="1:40" ht="13">
      <c r="A916" s="94"/>
      <c r="B916" s="47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  <c r="AF916" s="126"/>
      <c r="AG916" s="126"/>
      <c r="AH916" s="126"/>
      <c r="AI916" s="126"/>
      <c r="AJ916" s="126"/>
      <c r="AK916" s="126"/>
      <c r="AL916" s="126"/>
      <c r="AM916" s="126"/>
      <c r="AN916" s="126"/>
    </row>
    <row r="917" spans="1:40" ht="13">
      <c r="A917" s="94"/>
      <c r="B917" s="47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  <c r="AF917" s="126"/>
      <c r="AG917" s="126"/>
      <c r="AH917" s="126"/>
      <c r="AI917" s="126"/>
      <c r="AJ917" s="126"/>
      <c r="AK917" s="126"/>
      <c r="AL917" s="126"/>
      <c r="AM917" s="126"/>
      <c r="AN917" s="126"/>
    </row>
    <row r="918" spans="1:40" ht="13">
      <c r="A918" s="94"/>
      <c r="B918" s="47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  <c r="AF918" s="126"/>
      <c r="AG918" s="126"/>
      <c r="AH918" s="126"/>
      <c r="AI918" s="126"/>
      <c r="AJ918" s="126"/>
      <c r="AK918" s="126"/>
      <c r="AL918" s="126"/>
      <c r="AM918" s="126"/>
      <c r="AN918" s="126"/>
    </row>
    <row r="919" spans="1:40" ht="13">
      <c r="A919" s="94"/>
      <c r="B919" s="47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  <c r="AF919" s="126"/>
      <c r="AG919" s="126"/>
      <c r="AH919" s="126"/>
      <c r="AI919" s="126"/>
      <c r="AJ919" s="126"/>
      <c r="AK919" s="126"/>
      <c r="AL919" s="126"/>
      <c r="AM919" s="126"/>
      <c r="AN919" s="126"/>
    </row>
    <row r="920" spans="1:40" ht="13">
      <c r="A920" s="94"/>
      <c r="B920" s="47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  <c r="AF920" s="126"/>
      <c r="AG920" s="126"/>
      <c r="AH920" s="126"/>
      <c r="AI920" s="126"/>
      <c r="AJ920" s="126"/>
      <c r="AK920" s="126"/>
      <c r="AL920" s="126"/>
      <c r="AM920" s="126"/>
      <c r="AN920" s="126"/>
    </row>
  </sheetData>
  <mergeCells count="1">
    <mergeCell ref="E6:K6"/>
  </mergeCells>
  <conditionalFormatting sqref="D6">
    <cfRule type="expression" dxfId="0" priority="1">
      <formula>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Sales Capacity Planning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Max Beauroyre</cp:lastModifiedBy>
  <dcterms:created xsi:type="dcterms:W3CDTF">2023-05-03T12:12:28Z</dcterms:created>
  <dcterms:modified xsi:type="dcterms:W3CDTF">2023-05-03T12:12:56Z</dcterms:modified>
</cp:coreProperties>
</file>